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801" activeTab="0"/>
  </bookViews>
  <sheets>
    <sheet name="1日目予選　サンナンタンランド" sheetId="1" r:id="rId1"/>
    <sheet name="1日目予選　串本高校グランド" sheetId="2" r:id="rId2"/>
    <sheet name="1日目　町民グラウンド" sheetId="3" r:id="rId3"/>
  </sheets>
  <definedNames/>
  <calcPr fullCalcOnLoad="1" refMode="R1C1"/>
</workbook>
</file>

<file path=xl/sharedStrings.xml><?xml version="1.0" encoding="utf-8"?>
<sst xmlns="http://schemas.openxmlformats.org/spreadsheetml/2006/main" count="363" uniqueCount="80">
  <si>
    <t>第１試合</t>
  </si>
  <si>
    <t>第２試合</t>
  </si>
  <si>
    <t>第３試合</t>
  </si>
  <si>
    <t>第４試合</t>
  </si>
  <si>
    <t>第５試合</t>
  </si>
  <si>
    <t>第６試合</t>
  </si>
  <si>
    <t>会場：サン・ナンタンランド Aコート</t>
  </si>
  <si>
    <t>勝点</t>
  </si>
  <si>
    <t>得点</t>
  </si>
  <si>
    <t>失点</t>
  </si>
  <si>
    <t>得失差</t>
  </si>
  <si>
    <t>順位</t>
  </si>
  <si>
    <t>勝ち点</t>
  </si>
  <si>
    <t>会場：サン・ナンタンランド Bコート</t>
  </si>
  <si>
    <t>キックオフ</t>
  </si>
  <si>
    <t>12:30～13:05</t>
  </si>
  <si>
    <t>13:10～13:45</t>
  </si>
  <si>
    <t>13:50～14:25</t>
  </si>
  <si>
    <t>14:30～15:05</t>
  </si>
  <si>
    <t>15:10～15:45</t>
  </si>
  <si>
    <t>－</t>
  </si>
  <si>
    <t>－</t>
  </si>
  <si>
    <t>15:50～16:25</t>
  </si>
  <si>
    <t>Aブロック</t>
  </si>
  <si>
    <t>Bブロック</t>
  </si>
  <si>
    <t>Cブロック</t>
  </si>
  <si>
    <t>Dブロック</t>
  </si>
  <si>
    <t>A コート</t>
  </si>
  <si>
    <t>Ｂ　コート</t>
  </si>
  <si>
    <t>大会第１日目 （１２月２３日） 予選リーグ</t>
  </si>
  <si>
    <t>会場：町民グラウンド Aコート</t>
  </si>
  <si>
    <t>会場：町民グラウンド Bコート</t>
  </si>
  <si>
    <t>会場：串本高校グラウンド Aコート</t>
  </si>
  <si>
    <t>会場：串本高校グラウンド Bコート</t>
  </si>
  <si>
    <t>－</t>
  </si>
  <si>
    <t>Ｅブロック</t>
  </si>
  <si>
    <t>Ｆブロック</t>
  </si>
  <si>
    <t>Ｇブロック</t>
  </si>
  <si>
    <t>Ｈブロック</t>
  </si>
  <si>
    <t>Ｉブロック</t>
  </si>
  <si>
    <t>Ｊブロック</t>
  </si>
  <si>
    <t>Ｋブロック</t>
  </si>
  <si>
    <t>ＭＩＮサザンクロス</t>
  </si>
  <si>
    <t>ＥＸＥ90ＦＣＪｒ.</t>
  </si>
  <si>
    <t>向日市ＳＳＤ</t>
  </si>
  <si>
    <t>すさみＪＳＣ</t>
  </si>
  <si>
    <t>Ｆ.Ｃ.バレンティア</t>
  </si>
  <si>
    <t>エストレラ白鳥</t>
  </si>
  <si>
    <t>宮ＪＳＣ</t>
  </si>
  <si>
    <t>小金台ＦＣ</t>
  </si>
  <si>
    <t>西神ＳＣ</t>
  </si>
  <si>
    <t>泉州ＦＣ</t>
  </si>
  <si>
    <t>刈谷南ＦＣ</t>
  </si>
  <si>
    <t>串本ＪＳＣ</t>
  </si>
  <si>
    <t>ＮＳＣ北斗</t>
  </si>
  <si>
    <t>長岡京ＳＣ</t>
  </si>
  <si>
    <t>美浜ＪＦＣ</t>
  </si>
  <si>
    <t>久米田ＦＣ八木</t>
  </si>
  <si>
    <t>三田城山ＦＣ</t>
  </si>
  <si>
    <t>王子サッカー教室</t>
  </si>
  <si>
    <t>御坊キックマンＦＣ</t>
  </si>
  <si>
    <t>長岡京ＳＳ</t>
  </si>
  <si>
    <t>岩出市ＳＳＳ</t>
  </si>
  <si>
    <t>エストラッサ湯川</t>
  </si>
  <si>
    <t>伴谷ＳＳＳ</t>
  </si>
  <si>
    <t>南紀ＪＳＣ</t>
  </si>
  <si>
    <t>交野ＦＣ</t>
  </si>
  <si>
    <t>玉津ＦＣ・Ｄ</t>
  </si>
  <si>
    <t>三佐木ＳＳＤ</t>
  </si>
  <si>
    <t>泉南セントラル</t>
  </si>
  <si>
    <t>玉津ＦＣ・Ｃ</t>
  </si>
  <si>
    <t>貴志ＪＳＣ</t>
  </si>
  <si>
    <t>那智勝浦ＦＣ</t>
  </si>
  <si>
    <t>交野北ＦＣ</t>
  </si>
  <si>
    <t>河合ＦＣ</t>
  </si>
  <si>
    <t>Ｂコート</t>
  </si>
  <si>
    <t>14:15～14:50</t>
  </si>
  <si>
    <t>14:55～15:30</t>
  </si>
  <si>
    <t>八幡台ＪＳＣ</t>
  </si>
  <si>
    <t>コイントス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</si>
</sst>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  <numFmt numFmtId="181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b/>
      <sz val="22"/>
      <name val="ＭＳ Ｐゴシック"/>
      <family val="3"/>
    </font>
    <font>
      <b/>
      <sz val="26"/>
      <name val="ＭＳ Ｐゴシック"/>
      <family val="3"/>
    </font>
    <font>
      <b/>
      <sz val="28"/>
      <name val="ＭＳ Ｐゴシック"/>
      <family val="3"/>
    </font>
    <font>
      <sz val="40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medium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2" borderId="1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6" fillId="2" borderId="13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6" fillId="2" borderId="14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shrinkToFit="1"/>
    </xf>
    <xf numFmtId="0" fontId="3" fillId="0" borderId="25" xfId="0" applyFont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0" borderId="27" xfId="0" applyFont="1" applyBorder="1" applyAlignment="1">
      <alignment horizontal="center" shrinkToFit="1"/>
    </xf>
    <xf numFmtId="0" fontId="10" fillId="0" borderId="28" xfId="0" applyFont="1" applyBorder="1" applyAlignment="1">
      <alignment horizontal="center" shrinkToFit="1"/>
    </xf>
    <xf numFmtId="0" fontId="10" fillId="0" borderId="29" xfId="0" applyFont="1" applyBorder="1" applyAlignment="1">
      <alignment horizontal="center" shrinkToFit="1"/>
    </xf>
    <xf numFmtId="0" fontId="10" fillId="0" borderId="28" xfId="0" applyNumberFormat="1" applyFont="1" applyBorder="1" applyAlignment="1">
      <alignment horizontal="center" shrinkToFit="1"/>
    </xf>
    <xf numFmtId="0" fontId="10" fillId="0" borderId="29" xfId="0" applyNumberFormat="1" applyFont="1" applyBorder="1" applyAlignment="1">
      <alignment horizontal="center" shrinkToFit="1"/>
    </xf>
    <xf numFmtId="0" fontId="10" fillId="2" borderId="28" xfId="0" applyFont="1" applyFill="1" applyBorder="1" applyAlignment="1">
      <alignment horizontal="center" shrinkToFit="1"/>
    </xf>
    <xf numFmtId="0" fontId="10" fillId="2" borderId="29" xfId="0" applyFont="1" applyFill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3" fillId="0" borderId="32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shrinkToFit="1"/>
    </xf>
    <xf numFmtId="0" fontId="3" fillId="0" borderId="34" xfId="0" applyFont="1" applyFill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9" fillId="3" borderId="0" xfId="0" applyFont="1" applyFill="1" applyAlignment="1">
      <alignment horizontal="center" shrinkToFit="1"/>
    </xf>
    <xf numFmtId="0" fontId="8" fillId="3" borderId="0" xfId="0" applyFont="1" applyFill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3" fillId="0" borderId="33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0" fontId="3" fillId="0" borderId="38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horizontal="center" shrinkToFit="1"/>
    </xf>
    <xf numFmtId="0" fontId="5" fillId="0" borderId="42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5" fillId="0" borderId="44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46" xfId="0" applyFont="1" applyBorder="1" applyAlignment="1">
      <alignment horizontal="center" shrinkToFit="1"/>
    </xf>
    <xf numFmtId="180" fontId="10" fillId="0" borderId="28" xfId="0" applyNumberFormat="1" applyFont="1" applyBorder="1" applyAlignment="1">
      <alignment horizontal="center" shrinkToFit="1"/>
    </xf>
    <xf numFmtId="180" fontId="10" fillId="0" borderId="29" xfId="0" applyNumberFormat="1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50" zoomScaleNormal="50" workbookViewId="0" topLeftCell="A1">
      <selection activeCell="H54" sqref="H54:J55"/>
    </sheetView>
  </sheetViews>
  <sheetFormatPr defaultColWidth="9.00390625" defaultRowHeight="27" customHeight="1"/>
  <cols>
    <col min="1" max="1" width="21.125" style="1" customWidth="1"/>
    <col min="2" max="10" width="13.625" style="1" customWidth="1"/>
    <col min="11" max="15" width="11.125" style="1" customWidth="1"/>
    <col min="16" max="16384" width="13.625" style="1" customWidth="1"/>
  </cols>
  <sheetData>
    <row r="1" spans="1:7" ht="32.25">
      <c r="A1" s="68" t="s">
        <v>29</v>
      </c>
      <c r="B1" s="68"/>
      <c r="C1" s="68"/>
      <c r="D1" s="68"/>
      <c r="E1" s="68"/>
      <c r="F1" s="68"/>
      <c r="G1" s="68"/>
    </row>
    <row r="2" spans="1:7" ht="27" customHeight="1">
      <c r="A2" s="69" t="s">
        <v>6</v>
      </c>
      <c r="B2" s="69"/>
      <c r="C2" s="69"/>
      <c r="D2" s="69"/>
      <c r="E2" s="69"/>
      <c r="F2" s="69"/>
      <c r="G2" s="69"/>
    </row>
    <row r="3" spans="1:5" ht="27" customHeight="1">
      <c r="A3" s="2"/>
      <c r="B3" s="2"/>
      <c r="C3" s="2"/>
      <c r="D3" s="2"/>
      <c r="E3" s="2"/>
    </row>
    <row r="4" spans="1:5" ht="27" customHeight="1" thickBot="1">
      <c r="A4" s="61" t="s">
        <v>23</v>
      </c>
      <c r="B4" s="61"/>
      <c r="C4" s="2"/>
      <c r="D4" s="2"/>
      <c r="E4" s="2"/>
    </row>
    <row r="5" spans="1:15" ht="27" customHeight="1" thickBot="1">
      <c r="A5" s="3"/>
      <c r="B5" s="64" t="s">
        <v>42</v>
      </c>
      <c r="C5" s="65"/>
      <c r="D5" s="66"/>
      <c r="E5" s="64" t="s">
        <v>43</v>
      </c>
      <c r="F5" s="65"/>
      <c r="G5" s="66"/>
      <c r="H5" s="64" t="s">
        <v>44</v>
      </c>
      <c r="I5" s="65"/>
      <c r="J5" s="65"/>
      <c r="K5" s="21" t="s">
        <v>7</v>
      </c>
      <c r="L5" s="21" t="s">
        <v>8</v>
      </c>
      <c r="M5" s="21" t="s">
        <v>9</v>
      </c>
      <c r="N5" s="21" t="s">
        <v>10</v>
      </c>
      <c r="O5" s="21" t="s">
        <v>11</v>
      </c>
    </row>
    <row r="6" spans="1:15" ht="27" customHeight="1" thickBot="1">
      <c r="A6" s="32" t="str">
        <f>$B$5</f>
        <v>ＭＩＮサザンクロス</v>
      </c>
      <c r="B6" s="34"/>
      <c r="C6" s="35"/>
      <c r="D6" s="36"/>
      <c r="E6" s="12">
        <f>F24</f>
        <v>0</v>
      </c>
      <c r="F6" s="13" t="s">
        <v>20</v>
      </c>
      <c r="G6" s="14">
        <f>H24</f>
        <v>2</v>
      </c>
      <c r="H6" s="12">
        <f>F26</f>
        <v>0</v>
      </c>
      <c r="I6" s="13" t="s">
        <v>20</v>
      </c>
      <c r="J6" s="16">
        <f>H26</f>
        <v>3</v>
      </c>
      <c r="K6" s="50">
        <f>SUM(I7,F7)</f>
        <v>0</v>
      </c>
      <c r="L6" s="50">
        <f>SUM(H6,E6)</f>
        <v>0</v>
      </c>
      <c r="M6" s="50">
        <f>SUM(J6,G6)</f>
        <v>5</v>
      </c>
      <c r="N6" s="52">
        <f>L6-M6</f>
        <v>-5</v>
      </c>
      <c r="O6" s="54">
        <v>3</v>
      </c>
    </row>
    <row r="7" spans="1:15" ht="27" customHeight="1" thickBot="1">
      <c r="A7" s="67"/>
      <c r="B7" s="37"/>
      <c r="C7" s="38"/>
      <c r="D7" s="39"/>
      <c r="E7" s="4" t="s">
        <v>12</v>
      </c>
      <c r="F7" s="15">
        <v>0</v>
      </c>
      <c r="G7" s="5"/>
      <c r="H7" s="4" t="s">
        <v>12</v>
      </c>
      <c r="I7" s="15">
        <v>0</v>
      </c>
      <c r="J7" s="6"/>
      <c r="K7" s="51"/>
      <c r="L7" s="51"/>
      <c r="M7" s="51"/>
      <c r="N7" s="53"/>
      <c r="O7" s="55"/>
    </row>
    <row r="8" spans="1:15" ht="27" customHeight="1" thickBot="1">
      <c r="A8" s="32" t="str">
        <f>$E$5</f>
        <v>ＥＸＥ90ＦＣＪｒ.</v>
      </c>
      <c r="B8" s="12">
        <f>H24</f>
        <v>2</v>
      </c>
      <c r="C8" s="13" t="s">
        <v>20</v>
      </c>
      <c r="D8" s="14">
        <f>F24</f>
        <v>0</v>
      </c>
      <c r="E8" s="34"/>
      <c r="F8" s="35"/>
      <c r="G8" s="36"/>
      <c r="H8" s="12">
        <f>F28</f>
        <v>2</v>
      </c>
      <c r="I8" s="13" t="s">
        <v>20</v>
      </c>
      <c r="J8" s="16">
        <f>H28</f>
        <v>2</v>
      </c>
      <c r="K8" s="50">
        <f>SUM(I9,C9)</f>
        <v>4</v>
      </c>
      <c r="L8" s="50">
        <f>SUM(H8,B8)</f>
        <v>4</v>
      </c>
      <c r="M8" s="50">
        <f>SUM(J8,D8)</f>
        <v>2</v>
      </c>
      <c r="N8" s="52">
        <f>L8-M8</f>
        <v>2</v>
      </c>
      <c r="O8" s="54">
        <v>2</v>
      </c>
    </row>
    <row r="9" spans="1:15" ht="27" customHeight="1" thickBot="1">
      <c r="A9" s="33"/>
      <c r="B9" s="4" t="s">
        <v>12</v>
      </c>
      <c r="C9" s="15">
        <v>3</v>
      </c>
      <c r="D9" s="5"/>
      <c r="E9" s="37"/>
      <c r="F9" s="38"/>
      <c r="G9" s="39"/>
      <c r="H9" s="4" t="s">
        <v>12</v>
      </c>
      <c r="I9" s="15">
        <v>1</v>
      </c>
      <c r="J9" s="6"/>
      <c r="K9" s="51"/>
      <c r="L9" s="51"/>
      <c r="M9" s="51"/>
      <c r="N9" s="53"/>
      <c r="O9" s="55"/>
    </row>
    <row r="10" spans="1:15" ht="27" customHeight="1" thickBot="1">
      <c r="A10" s="32" t="str">
        <f>$H$5</f>
        <v>向日市ＳＳＤ</v>
      </c>
      <c r="B10" s="12">
        <f>H26</f>
        <v>3</v>
      </c>
      <c r="C10" s="13" t="s">
        <v>20</v>
      </c>
      <c r="D10" s="14">
        <f>F26</f>
        <v>0</v>
      </c>
      <c r="E10" s="12">
        <f>H28</f>
        <v>2</v>
      </c>
      <c r="F10" s="13" t="s">
        <v>20</v>
      </c>
      <c r="G10" s="14">
        <f>F28</f>
        <v>2</v>
      </c>
      <c r="H10" s="34"/>
      <c r="I10" s="35"/>
      <c r="J10" s="35"/>
      <c r="K10" s="50">
        <f>SUM(F11,C11)</f>
        <v>4</v>
      </c>
      <c r="L10" s="50">
        <f>SUM(E10,B10)</f>
        <v>5</v>
      </c>
      <c r="M10" s="50">
        <f>SUM(G10,D10)</f>
        <v>2</v>
      </c>
      <c r="N10" s="52">
        <f>L10-M10</f>
        <v>3</v>
      </c>
      <c r="O10" s="54">
        <v>1</v>
      </c>
    </row>
    <row r="11" spans="1:15" ht="27" customHeight="1" thickBot="1">
      <c r="A11" s="33"/>
      <c r="B11" s="4" t="s">
        <v>12</v>
      </c>
      <c r="C11" s="15">
        <v>3</v>
      </c>
      <c r="D11" s="5"/>
      <c r="E11" s="4" t="s">
        <v>12</v>
      </c>
      <c r="F11" s="15">
        <v>1</v>
      </c>
      <c r="G11" s="5"/>
      <c r="H11" s="37"/>
      <c r="I11" s="38"/>
      <c r="J11" s="38"/>
      <c r="K11" s="51"/>
      <c r="L11" s="51"/>
      <c r="M11" s="51"/>
      <c r="N11" s="53"/>
      <c r="O11" s="55"/>
    </row>
    <row r="12" spans="1:15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5" ht="27" customHeight="1" thickBot="1">
      <c r="A13" s="61" t="s">
        <v>24</v>
      </c>
      <c r="B13" s="61"/>
      <c r="C13" s="2"/>
      <c r="D13" s="2"/>
      <c r="E13" s="2"/>
    </row>
    <row r="14" spans="1:15" ht="27" customHeight="1" thickBot="1">
      <c r="A14" s="3"/>
      <c r="B14" s="64" t="s">
        <v>45</v>
      </c>
      <c r="C14" s="65"/>
      <c r="D14" s="66"/>
      <c r="E14" s="64" t="s">
        <v>46</v>
      </c>
      <c r="F14" s="65"/>
      <c r="G14" s="66"/>
      <c r="H14" s="64" t="s">
        <v>47</v>
      </c>
      <c r="I14" s="65"/>
      <c r="J14" s="65"/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</row>
    <row r="15" spans="1:15" ht="27" customHeight="1" thickBot="1">
      <c r="A15" s="32" t="str">
        <f>$B$14</f>
        <v>すさみＪＳＣ</v>
      </c>
      <c r="B15" s="34"/>
      <c r="C15" s="35"/>
      <c r="D15" s="36"/>
      <c r="E15" s="17">
        <f>F25</f>
        <v>0</v>
      </c>
      <c r="F15" s="13" t="s">
        <v>20</v>
      </c>
      <c r="G15" s="18">
        <f>H25</f>
        <v>3</v>
      </c>
      <c r="H15" s="17">
        <f>F27</f>
        <v>1</v>
      </c>
      <c r="I15" s="13" t="s">
        <v>21</v>
      </c>
      <c r="J15" s="20">
        <f>H27</f>
        <v>2</v>
      </c>
      <c r="K15" s="50">
        <f>SUM(I16,F16)</f>
        <v>0</v>
      </c>
      <c r="L15" s="50">
        <f>SUM(H15,E15)</f>
        <v>1</v>
      </c>
      <c r="M15" s="50">
        <f>SUM(J15,G15)</f>
        <v>5</v>
      </c>
      <c r="N15" s="52">
        <f>L15-M15</f>
        <v>-4</v>
      </c>
      <c r="O15" s="54">
        <v>3</v>
      </c>
    </row>
    <row r="16" spans="1:15" ht="27" customHeight="1" thickBot="1">
      <c r="A16" s="33"/>
      <c r="B16" s="37"/>
      <c r="C16" s="38"/>
      <c r="D16" s="39"/>
      <c r="E16" s="4" t="s">
        <v>12</v>
      </c>
      <c r="F16" s="19">
        <v>0</v>
      </c>
      <c r="G16" s="5"/>
      <c r="H16" s="4" t="s">
        <v>12</v>
      </c>
      <c r="I16" s="19">
        <v>0</v>
      </c>
      <c r="J16" s="6"/>
      <c r="K16" s="51"/>
      <c r="L16" s="51"/>
      <c r="M16" s="51"/>
      <c r="N16" s="53"/>
      <c r="O16" s="55"/>
    </row>
    <row r="17" spans="1:15" ht="27" customHeight="1" thickBot="1">
      <c r="A17" s="32" t="str">
        <f>$E$14</f>
        <v>Ｆ.Ｃ.バレンティア</v>
      </c>
      <c r="B17" s="17">
        <f>H25</f>
        <v>3</v>
      </c>
      <c r="C17" s="13" t="s">
        <v>20</v>
      </c>
      <c r="D17" s="18">
        <f>F25</f>
        <v>0</v>
      </c>
      <c r="E17" s="34"/>
      <c r="F17" s="35"/>
      <c r="G17" s="36"/>
      <c r="H17" s="17">
        <f>F29</f>
        <v>1</v>
      </c>
      <c r="I17" s="13" t="s">
        <v>21</v>
      </c>
      <c r="J17" s="20">
        <f>H29</f>
        <v>2</v>
      </c>
      <c r="K17" s="50">
        <f>SUM(I18,C18)</f>
        <v>3</v>
      </c>
      <c r="L17" s="50">
        <f>SUM(H17,B17)</f>
        <v>4</v>
      </c>
      <c r="M17" s="50">
        <f>SUM(J17,D17)</f>
        <v>2</v>
      </c>
      <c r="N17" s="52">
        <f>L17-M17</f>
        <v>2</v>
      </c>
      <c r="O17" s="54">
        <v>2</v>
      </c>
    </row>
    <row r="18" spans="1:15" ht="27" customHeight="1" thickBot="1">
      <c r="A18" s="33"/>
      <c r="B18" s="4" t="s">
        <v>12</v>
      </c>
      <c r="C18" s="19">
        <v>3</v>
      </c>
      <c r="D18" s="5"/>
      <c r="E18" s="37"/>
      <c r="F18" s="38"/>
      <c r="G18" s="39"/>
      <c r="H18" s="4" t="s">
        <v>12</v>
      </c>
      <c r="I18" s="19">
        <v>0</v>
      </c>
      <c r="J18" s="6"/>
      <c r="K18" s="51"/>
      <c r="L18" s="51"/>
      <c r="M18" s="51"/>
      <c r="N18" s="53"/>
      <c r="O18" s="55"/>
    </row>
    <row r="19" spans="1:15" ht="27" customHeight="1" thickBot="1">
      <c r="A19" s="32" t="str">
        <f>$H$14</f>
        <v>エストレラ白鳥</v>
      </c>
      <c r="B19" s="17">
        <f>H27</f>
        <v>2</v>
      </c>
      <c r="C19" s="13" t="s">
        <v>20</v>
      </c>
      <c r="D19" s="18">
        <f>F27</f>
        <v>1</v>
      </c>
      <c r="E19" s="17">
        <f>H29</f>
        <v>2</v>
      </c>
      <c r="F19" s="13" t="s">
        <v>21</v>
      </c>
      <c r="G19" s="18">
        <f>F29</f>
        <v>1</v>
      </c>
      <c r="H19" s="34"/>
      <c r="I19" s="35"/>
      <c r="J19" s="35"/>
      <c r="K19" s="50">
        <f>SUM(F20,C20)</f>
        <v>6</v>
      </c>
      <c r="L19" s="50">
        <f>SUM(E19,B19)</f>
        <v>4</v>
      </c>
      <c r="M19" s="50">
        <f>SUM(G19,D19)</f>
        <v>2</v>
      </c>
      <c r="N19" s="52">
        <f>L19-M19</f>
        <v>2</v>
      </c>
      <c r="O19" s="54">
        <v>1</v>
      </c>
    </row>
    <row r="20" spans="1:15" ht="27" customHeight="1" thickBot="1">
      <c r="A20" s="33"/>
      <c r="B20" s="4" t="s">
        <v>12</v>
      </c>
      <c r="C20" s="19">
        <v>3</v>
      </c>
      <c r="D20" s="5"/>
      <c r="E20" s="4" t="s">
        <v>12</v>
      </c>
      <c r="F20" s="19">
        <v>3</v>
      </c>
      <c r="G20" s="5"/>
      <c r="H20" s="37"/>
      <c r="I20" s="38"/>
      <c r="J20" s="38"/>
      <c r="K20" s="51"/>
      <c r="L20" s="51"/>
      <c r="M20" s="51"/>
      <c r="N20" s="53"/>
      <c r="O20" s="55"/>
    </row>
    <row r="21" spans="1:15" ht="27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27" customHeight="1" thickBot="1"/>
    <row r="23" spans="1:10" ht="27" customHeight="1" thickBot="1">
      <c r="A23" s="8"/>
      <c r="B23" s="56" t="s">
        <v>14</v>
      </c>
      <c r="C23" s="57"/>
      <c r="D23" s="73" t="s">
        <v>27</v>
      </c>
      <c r="E23" s="74"/>
      <c r="F23" s="74"/>
      <c r="G23" s="74"/>
      <c r="H23" s="74"/>
      <c r="I23" s="74"/>
      <c r="J23" s="75"/>
    </row>
    <row r="24" spans="1:10" ht="27" customHeight="1">
      <c r="A24" s="9" t="s">
        <v>0</v>
      </c>
      <c r="B24" s="48" t="s">
        <v>15</v>
      </c>
      <c r="C24" s="49"/>
      <c r="D24" s="71" t="str">
        <f>B5</f>
        <v>ＭＩＮサザンクロス</v>
      </c>
      <c r="E24" s="72"/>
      <c r="F24" s="30">
        <v>0</v>
      </c>
      <c r="G24" s="31" t="s">
        <v>20</v>
      </c>
      <c r="H24" s="30">
        <v>2</v>
      </c>
      <c r="I24" s="72" t="str">
        <f>$E$5</f>
        <v>ＥＸＥ90ＦＣＪｒ.</v>
      </c>
      <c r="J24" s="76"/>
    </row>
    <row r="25" spans="1:10" ht="27" customHeight="1">
      <c r="A25" s="10" t="s">
        <v>1</v>
      </c>
      <c r="B25" s="40" t="s">
        <v>16</v>
      </c>
      <c r="C25" s="41"/>
      <c r="D25" s="70" t="str">
        <f>B14</f>
        <v>すさみＪＳＣ</v>
      </c>
      <c r="E25" s="40"/>
      <c r="F25" s="22">
        <v>0</v>
      </c>
      <c r="G25" s="23" t="s">
        <v>20</v>
      </c>
      <c r="H25" s="22">
        <v>3</v>
      </c>
      <c r="I25" s="40" t="str">
        <f>E14</f>
        <v>Ｆ.Ｃ.バレンティア</v>
      </c>
      <c r="J25" s="77"/>
    </row>
    <row r="26" spans="1:10" ht="27" customHeight="1">
      <c r="A26" s="10" t="s">
        <v>2</v>
      </c>
      <c r="B26" s="40" t="s">
        <v>17</v>
      </c>
      <c r="C26" s="41"/>
      <c r="D26" s="70" t="str">
        <f>B5</f>
        <v>ＭＩＮサザンクロス</v>
      </c>
      <c r="E26" s="40"/>
      <c r="F26" s="22">
        <v>0</v>
      </c>
      <c r="G26" s="23" t="s">
        <v>20</v>
      </c>
      <c r="H26" s="22">
        <v>3</v>
      </c>
      <c r="I26" s="40" t="str">
        <f>H5</f>
        <v>向日市ＳＳＤ</v>
      </c>
      <c r="J26" s="77"/>
    </row>
    <row r="27" spans="1:10" ht="27" customHeight="1">
      <c r="A27" s="10" t="s">
        <v>3</v>
      </c>
      <c r="B27" s="40" t="s">
        <v>18</v>
      </c>
      <c r="C27" s="41"/>
      <c r="D27" s="70" t="str">
        <f>B14</f>
        <v>すさみＪＳＣ</v>
      </c>
      <c r="E27" s="40"/>
      <c r="F27" s="22">
        <v>1</v>
      </c>
      <c r="G27" s="23" t="s">
        <v>20</v>
      </c>
      <c r="H27" s="22">
        <v>2</v>
      </c>
      <c r="I27" s="40" t="str">
        <f>H14</f>
        <v>エストレラ白鳥</v>
      </c>
      <c r="J27" s="77"/>
    </row>
    <row r="28" spans="1:10" ht="27" customHeight="1">
      <c r="A28" s="10" t="s">
        <v>4</v>
      </c>
      <c r="B28" s="40" t="s">
        <v>19</v>
      </c>
      <c r="C28" s="41"/>
      <c r="D28" s="70" t="str">
        <f>E5</f>
        <v>ＥＸＥ90ＦＣＪｒ.</v>
      </c>
      <c r="E28" s="40"/>
      <c r="F28" s="22">
        <v>2</v>
      </c>
      <c r="G28" s="23" t="s">
        <v>20</v>
      </c>
      <c r="H28" s="22">
        <v>2</v>
      </c>
      <c r="I28" s="40" t="str">
        <f>H5</f>
        <v>向日市ＳＳＤ</v>
      </c>
      <c r="J28" s="77"/>
    </row>
    <row r="29" spans="1:10" ht="27" customHeight="1" thickBot="1">
      <c r="A29" s="11" t="s">
        <v>5</v>
      </c>
      <c r="B29" s="46" t="s">
        <v>22</v>
      </c>
      <c r="C29" s="47"/>
      <c r="D29" s="78" t="str">
        <f>E14</f>
        <v>Ｆ.Ｃ.バレンティア</v>
      </c>
      <c r="E29" s="46"/>
      <c r="F29" s="24">
        <v>1</v>
      </c>
      <c r="G29" s="25" t="s">
        <v>20</v>
      </c>
      <c r="H29" s="24">
        <v>2</v>
      </c>
      <c r="I29" s="46" t="str">
        <f>H14</f>
        <v>エストレラ白鳥</v>
      </c>
      <c r="J29" s="79"/>
    </row>
    <row r="36" spans="1:7" ht="32.25">
      <c r="A36" s="68" t="s">
        <v>29</v>
      </c>
      <c r="B36" s="68"/>
      <c r="C36" s="68"/>
      <c r="D36" s="68"/>
      <c r="E36" s="68"/>
      <c r="F36" s="68"/>
      <c r="G36" s="68"/>
    </row>
    <row r="37" spans="1:7" ht="27" customHeight="1">
      <c r="A37" s="69" t="s">
        <v>13</v>
      </c>
      <c r="B37" s="69"/>
      <c r="C37" s="69"/>
      <c r="D37" s="69"/>
      <c r="E37" s="69"/>
      <c r="F37" s="69"/>
      <c r="G37" s="69"/>
    </row>
    <row r="38" spans="1:5" ht="27" customHeight="1">
      <c r="A38" s="2"/>
      <c r="B38" s="2"/>
      <c r="C38" s="2"/>
      <c r="D38" s="2"/>
      <c r="E38" s="2"/>
    </row>
    <row r="39" spans="1:5" ht="27" customHeight="1" thickBot="1">
      <c r="A39" s="61" t="s">
        <v>25</v>
      </c>
      <c r="B39" s="61"/>
      <c r="C39" s="2"/>
      <c r="D39" s="2"/>
      <c r="E39" s="2"/>
    </row>
    <row r="40" spans="1:15" ht="27" customHeight="1" thickBot="1">
      <c r="A40" s="3"/>
      <c r="B40" s="64" t="s">
        <v>48</v>
      </c>
      <c r="C40" s="65"/>
      <c r="D40" s="66"/>
      <c r="E40" s="64" t="s">
        <v>49</v>
      </c>
      <c r="F40" s="65"/>
      <c r="G40" s="66"/>
      <c r="H40" s="64" t="s">
        <v>50</v>
      </c>
      <c r="I40" s="65"/>
      <c r="J40" s="65"/>
      <c r="K40" s="21" t="s">
        <v>7</v>
      </c>
      <c r="L40" s="21" t="s">
        <v>8</v>
      </c>
      <c r="M40" s="21" t="s">
        <v>9</v>
      </c>
      <c r="N40" s="21" t="s">
        <v>10</v>
      </c>
      <c r="O40" s="21" t="s">
        <v>11</v>
      </c>
    </row>
    <row r="41" spans="1:15" ht="27" customHeight="1" thickBot="1">
      <c r="A41" s="32" t="str">
        <f>$B$40</f>
        <v>宮ＪＳＣ</v>
      </c>
      <c r="B41" s="34"/>
      <c r="C41" s="35"/>
      <c r="D41" s="36"/>
      <c r="E41" s="17">
        <f>F59</f>
        <v>0</v>
      </c>
      <c r="F41" s="13" t="s">
        <v>21</v>
      </c>
      <c r="G41" s="18">
        <f>H59</f>
        <v>4</v>
      </c>
      <c r="H41" s="17">
        <f>F61</f>
        <v>0</v>
      </c>
      <c r="I41" s="13" t="s">
        <v>21</v>
      </c>
      <c r="J41" s="20">
        <f>$F$61</f>
        <v>0</v>
      </c>
      <c r="K41" s="50">
        <f>SUM(I42,F42)</f>
        <v>1</v>
      </c>
      <c r="L41" s="50">
        <f>SUM(E41,H41)</f>
        <v>0</v>
      </c>
      <c r="M41" s="50">
        <f>SUM(J41,G41)</f>
        <v>4</v>
      </c>
      <c r="N41" s="52">
        <f>L41-M41</f>
        <v>-4</v>
      </c>
      <c r="O41" s="54">
        <v>3</v>
      </c>
    </row>
    <row r="42" spans="1:15" ht="27" customHeight="1" thickBot="1">
      <c r="A42" s="33"/>
      <c r="B42" s="37"/>
      <c r="C42" s="38"/>
      <c r="D42" s="39"/>
      <c r="E42" s="4" t="s">
        <v>12</v>
      </c>
      <c r="F42" s="19">
        <v>0</v>
      </c>
      <c r="G42" s="5"/>
      <c r="H42" s="4" t="s">
        <v>12</v>
      </c>
      <c r="I42" s="19">
        <v>1</v>
      </c>
      <c r="J42" s="6"/>
      <c r="K42" s="51"/>
      <c r="L42" s="51"/>
      <c r="M42" s="51"/>
      <c r="N42" s="53"/>
      <c r="O42" s="55"/>
    </row>
    <row r="43" spans="1:15" ht="27" customHeight="1" thickBot="1">
      <c r="A43" s="32" t="str">
        <f>$E$40</f>
        <v>小金台ＦＣ</v>
      </c>
      <c r="B43" s="17">
        <f>H59</f>
        <v>4</v>
      </c>
      <c r="C43" s="13" t="s">
        <v>20</v>
      </c>
      <c r="D43" s="18">
        <f>F59</f>
        <v>0</v>
      </c>
      <c r="E43" s="34"/>
      <c r="F43" s="35"/>
      <c r="G43" s="36"/>
      <c r="H43" s="17">
        <f>F63</f>
        <v>0</v>
      </c>
      <c r="I43" s="13" t="s">
        <v>21</v>
      </c>
      <c r="J43" s="20">
        <f>H63</f>
        <v>2</v>
      </c>
      <c r="K43" s="50">
        <f>SUM(I44,C44)</f>
        <v>3</v>
      </c>
      <c r="L43" s="50">
        <f>SUM(H43,B43)</f>
        <v>4</v>
      </c>
      <c r="M43" s="50">
        <f>SUM(J43,D43)</f>
        <v>2</v>
      </c>
      <c r="N43" s="52">
        <f>L43-M43</f>
        <v>2</v>
      </c>
      <c r="O43" s="54">
        <v>2</v>
      </c>
    </row>
    <row r="44" spans="1:15" ht="27" customHeight="1" thickBot="1">
      <c r="A44" s="33"/>
      <c r="B44" s="4" t="s">
        <v>12</v>
      </c>
      <c r="C44" s="19">
        <v>3</v>
      </c>
      <c r="D44" s="5"/>
      <c r="E44" s="37"/>
      <c r="F44" s="38"/>
      <c r="G44" s="39"/>
      <c r="H44" s="4" t="s">
        <v>12</v>
      </c>
      <c r="I44" s="19">
        <v>0</v>
      </c>
      <c r="J44" s="6"/>
      <c r="K44" s="51"/>
      <c r="L44" s="51"/>
      <c r="M44" s="51"/>
      <c r="N44" s="53"/>
      <c r="O44" s="55"/>
    </row>
    <row r="45" spans="1:15" ht="27" customHeight="1" thickBot="1">
      <c r="A45" s="62" t="str">
        <f>$H$40</f>
        <v>西神ＳＣ</v>
      </c>
      <c r="B45" s="17">
        <f>H61</f>
        <v>0</v>
      </c>
      <c r="C45" s="13" t="s">
        <v>21</v>
      </c>
      <c r="D45" s="18">
        <f>F61</f>
        <v>0</v>
      </c>
      <c r="E45" s="17">
        <f>H63</f>
        <v>2</v>
      </c>
      <c r="F45" s="13" t="s">
        <v>21</v>
      </c>
      <c r="G45" s="18">
        <f>F63</f>
        <v>0</v>
      </c>
      <c r="H45" s="34"/>
      <c r="I45" s="35"/>
      <c r="J45" s="35"/>
      <c r="K45" s="50">
        <f>SUM(F46,C46)</f>
        <v>4</v>
      </c>
      <c r="L45" s="50">
        <f>SUM(E45,B45)</f>
        <v>2</v>
      </c>
      <c r="M45" s="50">
        <f>SUM(G45,D45)</f>
        <v>0</v>
      </c>
      <c r="N45" s="52">
        <f>L45-M45</f>
        <v>2</v>
      </c>
      <c r="O45" s="54">
        <v>1</v>
      </c>
    </row>
    <row r="46" spans="1:15" ht="27" customHeight="1" thickBot="1">
      <c r="A46" s="63"/>
      <c r="B46" s="4" t="s">
        <v>12</v>
      </c>
      <c r="C46" s="19">
        <v>1</v>
      </c>
      <c r="D46" s="5"/>
      <c r="E46" s="4" t="s">
        <v>12</v>
      </c>
      <c r="F46" s="19">
        <v>3</v>
      </c>
      <c r="G46" s="5"/>
      <c r="H46" s="37"/>
      <c r="I46" s="38"/>
      <c r="J46" s="38"/>
      <c r="K46" s="51"/>
      <c r="L46" s="51"/>
      <c r="M46" s="51"/>
      <c r="N46" s="53"/>
      <c r="O46" s="55"/>
    </row>
    <row r="47" spans="1:15" ht="27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5" ht="27" customHeight="1" thickBot="1">
      <c r="A48" s="61" t="s">
        <v>26</v>
      </c>
      <c r="B48" s="61"/>
      <c r="C48" s="2"/>
      <c r="D48" s="2"/>
      <c r="E48" s="2"/>
    </row>
    <row r="49" spans="1:15" ht="27" customHeight="1" thickBot="1">
      <c r="A49" s="3"/>
      <c r="B49" s="64" t="s">
        <v>78</v>
      </c>
      <c r="C49" s="65"/>
      <c r="D49" s="66"/>
      <c r="E49" s="64" t="s">
        <v>51</v>
      </c>
      <c r="F49" s="65"/>
      <c r="G49" s="66"/>
      <c r="H49" s="64" t="s">
        <v>52</v>
      </c>
      <c r="I49" s="65"/>
      <c r="J49" s="65"/>
      <c r="K49" s="21" t="s">
        <v>7</v>
      </c>
      <c r="L49" s="21" t="s">
        <v>8</v>
      </c>
      <c r="M49" s="21" t="s">
        <v>9</v>
      </c>
      <c r="N49" s="21" t="s">
        <v>10</v>
      </c>
      <c r="O49" s="21" t="s">
        <v>11</v>
      </c>
    </row>
    <row r="50" spans="1:15" ht="27" customHeight="1" thickBot="1">
      <c r="A50" s="32" t="str">
        <f>$B$49</f>
        <v>八幡台ＪＳＣ</v>
      </c>
      <c r="B50" s="34"/>
      <c r="C50" s="35"/>
      <c r="D50" s="36"/>
      <c r="E50" s="17">
        <f>F60</f>
        <v>2</v>
      </c>
      <c r="F50" s="13" t="s">
        <v>20</v>
      </c>
      <c r="G50" s="18">
        <f>H60</f>
        <v>2</v>
      </c>
      <c r="H50" s="17">
        <f>F62</f>
        <v>0</v>
      </c>
      <c r="I50" s="13" t="s">
        <v>20</v>
      </c>
      <c r="J50" s="20">
        <f>H62</f>
        <v>1</v>
      </c>
      <c r="K50" s="50">
        <f>SUM(I51,F51)</f>
        <v>1</v>
      </c>
      <c r="L50" s="50">
        <f>SUM(H50,E50)</f>
        <v>2</v>
      </c>
      <c r="M50" s="50">
        <f>SUM(J50,G50)</f>
        <v>3</v>
      </c>
      <c r="N50" s="52">
        <f>L50-M50</f>
        <v>-1</v>
      </c>
      <c r="O50" s="54">
        <v>3</v>
      </c>
    </row>
    <row r="51" spans="1:15" ht="27" customHeight="1" thickBot="1">
      <c r="A51" s="33"/>
      <c r="B51" s="37"/>
      <c r="C51" s="38"/>
      <c r="D51" s="39"/>
      <c r="E51" s="4" t="s">
        <v>12</v>
      </c>
      <c r="F51" s="19">
        <v>1</v>
      </c>
      <c r="G51" s="5"/>
      <c r="H51" s="4" t="s">
        <v>12</v>
      </c>
      <c r="I51" s="19">
        <v>0</v>
      </c>
      <c r="J51" s="6"/>
      <c r="K51" s="51"/>
      <c r="L51" s="51"/>
      <c r="M51" s="51"/>
      <c r="N51" s="53"/>
      <c r="O51" s="55"/>
    </row>
    <row r="52" spans="1:15" ht="27" customHeight="1" thickBot="1">
      <c r="A52" s="32" t="str">
        <f>$E$49</f>
        <v>泉州ＦＣ</v>
      </c>
      <c r="B52" s="17">
        <f>H60</f>
        <v>2</v>
      </c>
      <c r="C52" s="13" t="s">
        <v>20</v>
      </c>
      <c r="D52" s="18">
        <f>F60</f>
        <v>2</v>
      </c>
      <c r="E52" s="34"/>
      <c r="F52" s="35"/>
      <c r="G52" s="36"/>
      <c r="H52" s="17">
        <f>F64</f>
        <v>1</v>
      </c>
      <c r="I52" s="13" t="s">
        <v>20</v>
      </c>
      <c r="J52" s="20">
        <f>H64</f>
        <v>1</v>
      </c>
      <c r="K52" s="50">
        <f>SUM(I53,C53)</f>
        <v>2</v>
      </c>
      <c r="L52" s="50">
        <f>SUM(H52,B52)</f>
        <v>3</v>
      </c>
      <c r="M52" s="50">
        <f>SUM(J52,D52)</f>
        <v>3</v>
      </c>
      <c r="N52" s="52">
        <f>L52-M52</f>
        <v>0</v>
      </c>
      <c r="O52" s="54">
        <v>2</v>
      </c>
    </row>
    <row r="53" spans="1:15" ht="27" customHeight="1" thickBot="1">
      <c r="A53" s="33"/>
      <c r="B53" s="4" t="s">
        <v>12</v>
      </c>
      <c r="C53" s="19">
        <v>1</v>
      </c>
      <c r="D53" s="5"/>
      <c r="E53" s="37"/>
      <c r="F53" s="38"/>
      <c r="G53" s="39"/>
      <c r="H53" s="4" t="s">
        <v>12</v>
      </c>
      <c r="I53" s="19">
        <v>1</v>
      </c>
      <c r="J53" s="6"/>
      <c r="K53" s="51"/>
      <c r="L53" s="51"/>
      <c r="M53" s="51"/>
      <c r="N53" s="53"/>
      <c r="O53" s="55"/>
    </row>
    <row r="54" spans="1:15" ht="27" customHeight="1" thickBot="1">
      <c r="A54" s="32" t="str">
        <f>$H$49</f>
        <v>刈谷南ＦＣ</v>
      </c>
      <c r="B54" s="17">
        <f>H62</f>
        <v>1</v>
      </c>
      <c r="C54" s="13" t="s">
        <v>20</v>
      </c>
      <c r="D54" s="18">
        <f>F62</f>
        <v>0</v>
      </c>
      <c r="E54" s="17">
        <f>H64</f>
        <v>1</v>
      </c>
      <c r="F54" s="13" t="s">
        <v>20</v>
      </c>
      <c r="G54" s="18">
        <f>F64</f>
        <v>1</v>
      </c>
      <c r="H54" s="34"/>
      <c r="I54" s="35"/>
      <c r="J54" s="35"/>
      <c r="K54" s="50">
        <f>SUM(F55,C55)</f>
        <v>4</v>
      </c>
      <c r="L54" s="50">
        <f>SUM(E54,B54)</f>
        <v>2</v>
      </c>
      <c r="M54" s="50">
        <f>SUM(G54,D54)</f>
        <v>1</v>
      </c>
      <c r="N54" s="52">
        <f>L54-M54</f>
        <v>1</v>
      </c>
      <c r="O54" s="54">
        <v>1</v>
      </c>
    </row>
    <row r="55" spans="1:15" ht="27" customHeight="1" thickBot="1">
      <c r="A55" s="33"/>
      <c r="B55" s="4" t="s">
        <v>12</v>
      </c>
      <c r="C55" s="19">
        <v>3</v>
      </c>
      <c r="D55" s="5"/>
      <c r="E55" s="4" t="s">
        <v>12</v>
      </c>
      <c r="F55" s="19">
        <v>1</v>
      </c>
      <c r="G55" s="5"/>
      <c r="H55" s="37"/>
      <c r="I55" s="38"/>
      <c r="J55" s="38"/>
      <c r="K55" s="51"/>
      <c r="L55" s="51"/>
      <c r="M55" s="51"/>
      <c r="N55" s="53"/>
      <c r="O55" s="55"/>
    </row>
    <row r="56" spans="1:15" ht="27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27" customHeight="1" thickBot="1"/>
    <row r="58" spans="1:10" ht="27" customHeight="1" thickBot="1">
      <c r="A58" s="8"/>
      <c r="B58" s="56" t="s">
        <v>14</v>
      </c>
      <c r="C58" s="57"/>
      <c r="D58" s="58" t="s">
        <v>28</v>
      </c>
      <c r="E58" s="59"/>
      <c r="F58" s="59"/>
      <c r="G58" s="59"/>
      <c r="H58" s="59"/>
      <c r="I58" s="59"/>
      <c r="J58" s="60"/>
    </row>
    <row r="59" spans="1:10" ht="27" customHeight="1">
      <c r="A59" s="9" t="s">
        <v>0</v>
      </c>
      <c r="B59" s="48" t="s">
        <v>15</v>
      </c>
      <c r="C59" s="49"/>
      <c r="D59" s="44" t="str">
        <f>B40</f>
        <v>宮ＪＳＣ</v>
      </c>
      <c r="E59" s="45"/>
      <c r="F59" s="30">
        <v>0</v>
      </c>
      <c r="G59" s="29" t="s">
        <v>21</v>
      </c>
      <c r="H59" s="30">
        <v>4</v>
      </c>
      <c r="I59" s="45" t="str">
        <f>E40</f>
        <v>小金台ＦＣ</v>
      </c>
      <c r="J59" s="82"/>
    </row>
    <row r="60" spans="1:10" ht="27" customHeight="1">
      <c r="A60" s="10" t="s">
        <v>1</v>
      </c>
      <c r="B60" s="40" t="s">
        <v>16</v>
      </c>
      <c r="C60" s="41"/>
      <c r="D60" s="42" t="str">
        <f>B49</f>
        <v>八幡台ＪＳＣ</v>
      </c>
      <c r="E60" s="43"/>
      <c r="F60" s="22">
        <v>2</v>
      </c>
      <c r="G60" s="26" t="s">
        <v>21</v>
      </c>
      <c r="H60" s="22">
        <v>2</v>
      </c>
      <c r="I60" s="43" t="str">
        <f>E49</f>
        <v>泉州ＦＣ</v>
      </c>
      <c r="J60" s="83"/>
    </row>
    <row r="61" spans="1:10" ht="27" customHeight="1">
      <c r="A61" s="10" t="s">
        <v>2</v>
      </c>
      <c r="B61" s="40" t="s">
        <v>17</v>
      </c>
      <c r="C61" s="41"/>
      <c r="D61" s="42" t="str">
        <f>B40</f>
        <v>宮ＪＳＣ</v>
      </c>
      <c r="E61" s="43"/>
      <c r="F61" s="22">
        <v>0</v>
      </c>
      <c r="G61" s="26" t="s">
        <v>21</v>
      </c>
      <c r="H61" s="22">
        <v>0</v>
      </c>
      <c r="I61" s="43" t="str">
        <f>H40</f>
        <v>西神ＳＣ</v>
      </c>
      <c r="J61" s="83"/>
    </row>
    <row r="62" spans="1:10" ht="27" customHeight="1">
      <c r="A62" s="10" t="s">
        <v>3</v>
      </c>
      <c r="B62" s="40" t="s">
        <v>18</v>
      </c>
      <c r="C62" s="41"/>
      <c r="D62" s="42" t="str">
        <f>B49</f>
        <v>八幡台ＪＳＣ</v>
      </c>
      <c r="E62" s="43"/>
      <c r="F62" s="22">
        <v>0</v>
      </c>
      <c r="G62" s="26" t="s">
        <v>21</v>
      </c>
      <c r="H62" s="22">
        <v>1</v>
      </c>
      <c r="I62" s="43" t="str">
        <f>H49</f>
        <v>刈谷南ＦＣ</v>
      </c>
      <c r="J62" s="83"/>
    </row>
    <row r="63" spans="1:10" ht="27" customHeight="1">
      <c r="A63" s="10" t="s">
        <v>4</v>
      </c>
      <c r="B63" s="40" t="s">
        <v>19</v>
      </c>
      <c r="C63" s="41"/>
      <c r="D63" s="42" t="str">
        <f>E40</f>
        <v>小金台ＦＣ</v>
      </c>
      <c r="E63" s="43"/>
      <c r="F63" s="22">
        <v>0</v>
      </c>
      <c r="G63" s="26" t="s">
        <v>21</v>
      </c>
      <c r="H63" s="22">
        <v>2</v>
      </c>
      <c r="I63" s="43" t="str">
        <f>H40</f>
        <v>西神ＳＣ</v>
      </c>
      <c r="J63" s="83"/>
    </row>
    <row r="64" spans="1:10" ht="27" customHeight="1" thickBot="1">
      <c r="A64" s="11" t="s">
        <v>5</v>
      </c>
      <c r="B64" s="46" t="s">
        <v>22</v>
      </c>
      <c r="C64" s="47"/>
      <c r="D64" s="80" t="str">
        <f>E49</f>
        <v>泉州ＦＣ</v>
      </c>
      <c r="E64" s="81"/>
      <c r="F64" s="24">
        <v>1</v>
      </c>
      <c r="G64" s="27" t="s">
        <v>21</v>
      </c>
      <c r="H64" s="24">
        <v>1</v>
      </c>
      <c r="I64" s="81" t="str">
        <f>H49</f>
        <v>刈谷南ＦＣ</v>
      </c>
      <c r="J64" s="84"/>
    </row>
    <row r="66" ht="27" customHeight="1">
      <c r="D66" s="28"/>
    </row>
  </sheetData>
  <mergeCells count="144">
    <mergeCell ref="D64:E64"/>
    <mergeCell ref="I59:J59"/>
    <mergeCell ref="I60:J60"/>
    <mergeCell ref="I61:J61"/>
    <mergeCell ref="I62:J62"/>
    <mergeCell ref="I63:J63"/>
    <mergeCell ref="I64:J64"/>
    <mergeCell ref="D61:E61"/>
    <mergeCell ref="D28:E28"/>
    <mergeCell ref="D29:E29"/>
    <mergeCell ref="I27:J27"/>
    <mergeCell ref="I28:J28"/>
    <mergeCell ref="I29:J29"/>
    <mergeCell ref="B49:D49"/>
    <mergeCell ref="E49:G49"/>
    <mergeCell ref="H49:J49"/>
    <mergeCell ref="O19:O20"/>
    <mergeCell ref="D23:J23"/>
    <mergeCell ref="I24:J24"/>
    <mergeCell ref="I25:J25"/>
    <mergeCell ref="L19:L20"/>
    <mergeCell ref="I26:J26"/>
    <mergeCell ref="N19:N20"/>
    <mergeCell ref="A19:A20"/>
    <mergeCell ref="H19:J20"/>
    <mergeCell ref="K19:K20"/>
    <mergeCell ref="H14:J14"/>
    <mergeCell ref="A15:A16"/>
    <mergeCell ref="B15:D16"/>
    <mergeCell ref="K17:K18"/>
    <mergeCell ref="K15:K16"/>
    <mergeCell ref="L17:L18"/>
    <mergeCell ref="M17:M18"/>
    <mergeCell ref="M19:M20"/>
    <mergeCell ref="L15:L16"/>
    <mergeCell ref="M15:M16"/>
    <mergeCell ref="A13:B13"/>
    <mergeCell ref="A39:B39"/>
    <mergeCell ref="B14:D14"/>
    <mergeCell ref="E14:G14"/>
    <mergeCell ref="A17:A18"/>
    <mergeCell ref="E17:G18"/>
    <mergeCell ref="A36:G36"/>
    <mergeCell ref="A37:G37"/>
    <mergeCell ref="D24:E24"/>
    <mergeCell ref="D25:E25"/>
    <mergeCell ref="N15:N16"/>
    <mergeCell ref="O15:O16"/>
    <mergeCell ref="N17:N18"/>
    <mergeCell ref="O17:O18"/>
    <mergeCell ref="B23:C23"/>
    <mergeCell ref="B28:C28"/>
    <mergeCell ref="B29:C29"/>
    <mergeCell ref="B24:C24"/>
    <mergeCell ref="B25:C25"/>
    <mergeCell ref="B26:C26"/>
    <mergeCell ref="B27:C27"/>
    <mergeCell ref="D26:E26"/>
    <mergeCell ref="D27:E27"/>
    <mergeCell ref="M10:M11"/>
    <mergeCell ref="M6:M7"/>
    <mergeCell ref="K10:K11"/>
    <mergeCell ref="L6:L7"/>
    <mergeCell ref="L10:L11"/>
    <mergeCell ref="L8:L9"/>
    <mergeCell ref="M8:M9"/>
    <mergeCell ref="H10:J11"/>
    <mergeCell ref="A4:B4"/>
    <mergeCell ref="K6:K7"/>
    <mergeCell ref="K8:K9"/>
    <mergeCell ref="A1:G1"/>
    <mergeCell ref="A2:G2"/>
    <mergeCell ref="H5:J5"/>
    <mergeCell ref="A10:A11"/>
    <mergeCell ref="B6:D7"/>
    <mergeCell ref="B5:D5"/>
    <mergeCell ref="E5:G5"/>
    <mergeCell ref="E8:G9"/>
    <mergeCell ref="A8:A9"/>
    <mergeCell ref="A41:A42"/>
    <mergeCell ref="B41:D42"/>
    <mergeCell ref="O6:O7"/>
    <mergeCell ref="O8:O9"/>
    <mergeCell ref="O10:O11"/>
    <mergeCell ref="N8:N9"/>
    <mergeCell ref="N10:N11"/>
    <mergeCell ref="N6:N7"/>
    <mergeCell ref="A6:A7"/>
    <mergeCell ref="M41:M42"/>
    <mergeCell ref="N41:N42"/>
    <mergeCell ref="B40:D40"/>
    <mergeCell ref="E40:G40"/>
    <mergeCell ref="H40:J40"/>
    <mergeCell ref="O41:O42"/>
    <mergeCell ref="A43:A44"/>
    <mergeCell ref="E43:G44"/>
    <mergeCell ref="K43:K44"/>
    <mergeCell ref="L43:L44"/>
    <mergeCell ref="M43:M44"/>
    <mergeCell ref="N43:N44"/>
    <mergeCell ref="O43:O44"/>
    <mergeCell ref="K41:K42"/>
    <mergeCell ref="L41:L42"/>
    <mergeCell ref="O45:O46"/>
    <mergeCell ref="A48:B48"/>
    <mergeCell ref="A45:A46"/>
    <mergeCell ref="H45:J46"/>
    <mergeCell ref="K45:K46"/>
    <mergeCell ref="L45:L46"/>
    <mergeCell ref="M45:M46"/>
    <mergeCell ref="N45:N46"/>
    <mergeCell ref="O52:O53"/>
    <mergeCell ref="K50:K51"/>
    <mergeCell ref="L50:L51"/>
    <mergeCell ref="O50:O51"/>
    <mergeCell ref="K52:K53"/>
    <mergeCell ref="L52:L53"/>
    <mergeCell ref="M50:M51"/>
    <mergeCell ref="N50:N51"/>
    <mergeCell ref="M52:M53"/>
    <mergeCell ref="N52:N53"/>
    <mergeCell ref="M54:M55"/>
    <mergeCell ref="N54:N55"/>
    <mergeCell ref="O54:O55"/>
    <mergeCell ref="B58:C58"/>
    <mergeCell ref="H54:J55"/>
    <mergeCell ref="K54:K55"/>
    <mergeCell ref="L54:L55"/>
    <mergeCell ref="D58:J58"/>
    <mergeCell ref="B64:C64"/>
    <mergeCell ref="B59:C59"/>
    <mergeCell ref="B60:C60"/>
    <mergeCell ref="B61:C61"/>
    <mergeCell ref="B62:C62"/>
    <mergeCell ref="A54:A55"/>
    <mergeCell ref="A50:A51"/>
    <mergeCell ref="B50:D51"/>
    <mergeCell ref="B63:C63"/>
    <mergeCell ref="A52:A53"/>
    <mergeCell ref="D62:E62"/>
    <mergeCell ref="D63:E63"/>
    <mergeCell ref="E52:G53"/>
    <mergeCell ref="D59:E59"/>
    <mergeCell ref="D60:E60"/>
  </mergeCells>
  <printOptions/>
  <pageMargins left="0.75" right="0.75" top="1" bottom="1" header="0.512" footer="0.51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50" zoomScaleNormal="50" workbookViewId="0" topLeftCell="A1">
      <selection activeCell="O56" sqref="O56"/>
    </sheetView>
  </sheetViews>
  <sheetFormatPr defaultColWidth="9.00390625" defaultRowHeight="27" customHeight="1"/>
  <cols>
    <col min="1" max="1" width="21.125" style="1" customWidth="1"/>
    <col min="2" max="10" width="13.625" style="1" customWidth="1"/>
    <col min="11" max="15" width="12.875" style="1" customWidth="1"/>
    <col min="16" max="16384" width="13.625" style="1" customWidth="1"/>
  </cols>
  <sheetData>
    <row r="1" spans="1:7" ht="32.25">
      <c r="A1" s="68" t="s">
        <v>29</v>
      </c>
      <c r="B1" s="68"/>
      <c r="C1" s="68"/>
      <c r="D1" s="68"/>
      <c r="E1" s="68"/>
      <c r="F1" s="68"/>
      <c r="G1" s="68"/>
    </row>
    <row r="2" spans="1:7" ht="27" customHeight="1">
      <c r="A2" s="69" t="s">
        <v>32</v>
      </c>
      <c r="B2" s="69"/>
      <c r="C2" s="69"/>
      <c r="D2" s="69"/>
      <c r="E2" s="69"/>
      <c r="F2" s="69"/>
      <c r="G2" s="69"/>
    </row>
    <row r="3" spans="1:5" ht="27" customHeight="1">
      <c r="A3" s="2"/>
      <c r="B3" s="2"/>
      <c r="C3" s="2"/>
      <c r="D3" s="2"/>
      <c r="E3" s="2"/>
    </row>
    <row r="4" spans="1:5" ht="27" customHeight="1" thickBot="1">
      <c r="A4" s="61" t="s">
        <v>35</v>
      </c>
      <c r="B4" s="61"/>
      <c r="C4" s="2"/>
      <c r="D4" s="2"/>
      <c r="E4" s="2"/>
    </row>
    <row r="5" spans="1:15" ht="27" customHeight="1" thickBot="1">
      <c r="A5" s="3"/>
      <c r="B5" s="64" t="s">
        <v>53</v>
      </c>
      <c r="C5" s="65"/>
      <c r="D5" s="66"/>
      <c r="E5" s="64" t="s">
        <v>54</v>
      </c>
      <c r="F5" s="65"/>
      <c r="G5" s="66"/>
      <c r="H5" s="64" t="s">
        <v>55</v>
      </c>
      <c r="I5" s="65"/>
      <c r="J5" s="65"/>
      <c r="K5" s="21" t="s">
        <v>7</v>
      </c>
      <c r="L5" s="21" t="s">
        <v>8</v>
      </c>
      <c r="M5" s="21" t="s">
        <v>9</v>
      </c>
      <c r="N5" s="21" t="s">
        <v>10</v>
      </c>
      <c r="O5" s="21" t="s">
        <v>11</v>
      </c>
    </row>
    <row r="6" spans="1:15" ht="27" customHeight="1" thickBot="1">
      <c r="A6" s="32" t="str">
        <f>$B$5</f>
        <v>串本ＪＳＣ</v>
      </c>
      <c r="B6" s="34"/>
      <c r="C6" s="35"/>
      <c r="D6" s="36"/>
      <c r="E6" s="12">
        <f>F24</f>
        <v>0</v>
      </c>
      <c r="F6" s="13" t="s">
        <v>20</v>
      </c>
      <c r="G6" s="14">
        <f>H24</f>
        <v>0</v>
      </c>
      <c r="H6" s="12">
        <f>F26</f>
        <v>0</v>
      </c>
      <c r="I6" s="13" t="s">
        <v>20</v>
      </c>
      <c r="J6" s="16">
        <f>H26</f>
        <v>0</v>
      </c>
      <c r="K6" s="50">
        <f>SUM(I7,F7)</f>
        <v>2</v>
      </c>
      <c r="L6" s="50">
        <f>SUM(H6,E6)</f>
        <v>0</v>
      </c>
      <c r="M6" s="50">
        <f>SUM(J6,G6)</f>
        <v>0</v>
      </c>
      <c r="N6" s="52">
        <f>L6-M6</f>
        <v>0</v>
      </c>
      <c r="O6" s="54">
        <v>2</v>
      </c>
    </row>
    <row r="7" spans="1:15" ht="27" customHeight="1" thickBot="1">
      <c r="A7" s="33"/>
      <c r="B7" s="37"/>
      <c r="C7" s="38"/>
      <c r="D7" s="39"/>
      <c r="E7" s="4" t="s">
        <v>12</v>
      </c>
      <c r="F7" s="15">
        <v>1</v>
      </c>
      <c r="G7" s="5"/>
      <c r="H7" s="4" t="s">
        <v>12</v>
      </c>
      <c r="I7" s="15">
        <v>1</v>
      </c>
      <c r="J7" s="6"/>
      <c r="K7" s="51"/>
      <c r="L7" s="51"/>
      <c r="M7" s="51"/>
      <c r="N7" s="53"/>
      <c r="O7" s="55"/>
    </row>
    <row r="8" spans="1:15" ht="27" customHeight="1" thickBot="1">
      <c r="A8" s="32" t="str">
        <f>$E$5</f>
        <v>ＮＳＣ北斗</v>
      </c>
      <c r="B8" s="12">
        <f>H24</f>
        <v>0</v>
      </c>
      <c r="C8" s="13" t="s">
        <v>20</v>
      </c>
      <c r="D8" s="14">
        <f>F24</f>
        <v>0</v>
      </c>
      <c r="E8" s="34"/>
      <c r="F8" s="35"/>
      <c r="G8" s="36"/>
      <c r="H8" s="12">
        <f>F28</f>
        <v>4</v>
      </c>
      <c r="I8" s="13" t="s">
        <v>20</v>
      </c>
      <c r="J8" s="16">
        <f>H28</f>
        <v>0</v>
      </c>
      <c r="K8" s="50">
        <f>SUM(I9,C9)</f>
        <v>4</v>
      </c>
      <c r="L8" s="50">
        <f>SUM(H8,B8)</f>
        <v>4</v>
      </c>
      <c r="M8" s="50">
        <f>SUM(J8,D8)</f>
        <v>0</v>
      </c>
      <c r="N8" s="52">
        <f>L8-M8</f>
        <v>4</v>
      </c>
      <c r="O8" s="54">
        <v>1</v>
      </c>
    </row>
    <row r="9" spans="1:15" ht="27" customHeight="1" thickBot="1">
      <c r="A9" s="33"/>
      <c r="B9" s="4" t="s">
        <v>12</v>
      </c>
      <c r="C9" s="15">
        <v>1</v>
      </c>
      <c r="D9" s="5"/>
      <c r="E9" s="37"/>
      <c r="F9" s="38"/>
      <c r="G9" s="39"/>
      <c r="H9" s="4" t="s">
        <v>12</v>
      </c>
      <c r="I9" s="15">
        <v>3</v>
      </c>
      <c r="J9" s="6"/>
      <c r="K9" s="51"/>
      <c r="L9" s="51"/>
      <c r="M9" s="51"/>
      <c r="N9" s="53"/>
      <c r="O9" s="55"/>
    </row>
    <row r="10" spans="1:15" ht="27" customHeight="1" thickBot="1">
      <c r="A10" s="32" t="str">
        <f>$H$5</f>
        <v>長岡京ＳＣ</v>
      </c>
      <c r="B10" s="12">
        <f>H26</f>
        <v>0</v>
      </c>
      <c r="C10" s="13" t="s">
        <v>20</v>
      </c>
      <c r="D10" s="14">
        <f>F26</f>
        <v>0</v>
      </c>
      <c r="E10" s="12">
        <f>H28</f>
        <v>0</v>
      </c>
      <c r="F10" s="13" t="s">
        <v>20</v>
      </c>
      <c r="G10" s="14">
        <f>F28</f>
        <v>4</v>
      </c>
      <c r="H10" s="34"/>
      <c r="I10" s="35"/>
      <c r="J10" s="35"/>
      <c r="K10" s="50">
        <f>SUM(F11,C11)</f>
        <v>1</v>
      </c>
      <c r="L10" s="50">
        <f>SUM(E10,B10)</f>
        <v>0</v>
      </c>
      <c r="M10" s="50">
        <f>SUM(G10,D10)</f>
        <v>4</v>
      </c>
      <c r="N10" s="52">
        <f>L10-M10</f>
        <v>-4</v>
      </c>
      <c r="O10" s="54">
        <v>3</v>
      </c>
    </row>
    <row r="11" spans="1:15" ht="27" customHeight="1" thickBot="1">
      <c r="A11" s="33"/>
      <c r="B11" s="4" t="s">
        <v>12</v>
      </c>
      <c r="C11" s="15">
        <v>1</v>
      </c>
      <c r="D11" s="5"/>
      <c r="E11" s="4" t="s">
        <v>12</v>
      </c>
      <c r="F11" s="15">
        <v>0</v>
      </c>
      <c r="G11" s="5"/>
      <c r="H11" s="37"/>
      <c r="I11" s="38"/>
      <c r="J11" s="38"/>
      <c r="K11" s="51"/>
      <c r="L11" s="51"/>
      <c r="M11" s="51"/>
      <c r="N11" s="53"/>
      <c r="O11" s="55"/>
    </row>
    <row r="12" spans="1:15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5" ht="27" customHeight="1" thickBot="1">
      <c r="A13" s="61" t="s">
        <v>36</v>
      </c>
      <c r="B13" s="61"/>
      <c r="C13" s="2"/>
      <c r="D13" s="2"/>
      <c r="E13" s="2"/>
    </row>
    <row r="14" spans="1:15" ht="27" customHeight="1" thickBot="1">
      <c r="A14" s="3"/>
      <c r="B14" s="64" t="s">
        <v>56</v>
      </c>
      <c r="C14" s="65"/>
      <c r="D14" s="66"/>
      <c r="E14" s="64" t="s">
        <v>57</v>
      </c>
      <c r="F14" s="65"/>
      <c r="G14" s="66"/>
      <c r="H14" s="64" t="s">
        <v>58</v>
      </c>
      <c r="I14" s="65"/>
      <c r="J14" s="65"/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</row>
    <row r="15" spans="1:15" ht="27" customHeight="1" thickBot="1">
      <c r="A15" s="32" t="str">
        <f>$B$14</f>
        <v>美浜ＪＦＣ</v>
      </c>
      <c r="B15" s="34"/>
      <c r="C15" s="35"/>
      <c r="D15" s="36"/>
      <c r="E15" s="17">
        <f>F25</f>
        <v>1</v>
      </c>
      <c r="F15" s="13" t="s">
        <v>20</v>
      </c>
      <c r="G15" s="18">
        <f>H25</f>
        <v>2</v>
      </c>
      <c r="H15" s="17">
        <f>F27</f>
        <v>1</v>
      </c>
      <c r="I15" s="13" t="s">
        <v>21</v>
      </c>
      <c r="J15" s="20">
        <f>H27</f>
        <v>2</v>
      </c>
      <c r="K15" s="50">
        <f>SUM(I16,F16)</f>
        <v>0</v>
      </c>
      <c r="L15" s="50">
        <f>SUM(H15,E15)</f>
        <v>2</v>
      </c>
      <c r="M15" s="50">
        <f>SUM(J15,G15)</f>
        <v>4</v>
      </c>
      <c r="N15" s="52">
        <f>L15-M15</f>
        <v>-2</v>
      </c>
      <c r="O15" s="54">
        <v>3</v>
      </c>
    </row>
    <row r="16" spans="1:15" ht="27" customHeight="1" thickBot="1">
      <c r="A16" s="33"/>
      <c r="B16" s="37"/>
      <c r="C16" s="38"/>
      <c r="D16" s="39"/>
      <c r="E16" s="4" t="s">
        <v>12</v>
      </c>
      <c r="F16" s="19">
        <v>0</v>
      </c>
      <c r="G16" s="5"/>
      <c r="H16" s="4" t="s">
        <v>12</v>
      </c>
      <c r="I16" s="19">
        <v>0</v>
      </c>
      <c r="J16" s="6"/>
      <c r="K16" s="51"/>
      <c r="L16" s="51"/>
      <c r="M16" s="51"/>
      <c r="N16" s="53"/>
      <c r="O16" s="55"/>
    </row>
    <row r="17" spans="1:15" ht="27" customHeight="1" thickBot="1">
      <c r="A17" s="32" t="str">
        <f>$E$14</f>
        <v>久米田ＦＣ八木</v>
      </c>
      <c r="B17" s="17">
        <f>H25</f>
        <v>2</v>
      </c>
      <c r="C17" s="13" t="s">
        <v>20</v>
      </c>
      <c r="D17" s="18">
        <f>F25</f>
        <v>1</v>
      </c>
      <c r="E17" s="34"/>
      <c r="F17" s="35"/>
      <c r="G17" s="36"/>
      <c r="H17" s="17">
        <f>F29</f>
        <v>1</v>
      </c>
      <c r="I17" s="13" t="s">
        <v>21</v>
      </c>
      <c r="J17" s="20">
        <f>H29</f>
        <v>5</v>
      </c>
      <c r="K17" s="50">
        <f>SUM(I18,C18)</f>
        <v>3</v>
      </c>
      <c r="L17" s="50">
        <f>SUM(H17,B17)</f>
        <v>3</v>
      </c>
      <c r="M17" s="50">
        <f>SUM(J17,D17)</f>
        <v>6</v>
      </c>
      <c r="N17" s="52">
        <f>L17-M17</f>
        <v>-3</v>
      </c>
      <c r="O17" s="54">
        <v>2</v>
      </c>
    </row>
    <row r="18" spans="1:15" ht="27" customHeight="1" thickBot="1">
      <c r="A18" s="33"/>
      <c r="B18" s="4" t="s">
        <v>12</v>
      </c>
      <c r="C18" s="19">
        <v>3</v>
      </c>
      <c r="D18" s="5"/>
      <c r="E18" s="37"/>
      <c r="F18" s="38"/>
      <c r="G18" s="39"/>
      <c r="H18" s="4" t="s">
        <v>12</v>
      </c>
      <c r="I18" s="19">
        <v>0</v>
      </c>
      <c r="J18" s="6"/>
      <c r="K18" s="51"/>
      <c r="L18" s="51"/>
      <c r="M18" s="51"/>
      <c r="N18" s="53"/>
      <c r="O18" s="55"/>
    </row>
    <row r="19" spans="1:15" ht="27" customHeight="1" thickBot="1">
      <c r="A19" s="32" t="str">
        <f>$H$14</f>
        <v>三田城山ＦＣ</v>
      </c>
      <c r="B19" s="17">
        <f>H27</f>
        <v>2</v>
      </c>
      <c r="C19" s="13" t="s">
        <v>20</v>
      </c>
      <c r="D19" s="18">
        <f>F27</f>
        <v>1</v>
      </c>
      <c r="E19" s="17">
        <f>H29</f>
        <v>5</v>
      </c>
      <c r="F19" s="13" t="s">
        <v>21</v>
      </c>
      <c r="G19" s="18">
        <f>F29</f>
        <v>1</v>
      </c>
      <c r="H19" s="34"/>
      <c r="I19" s="35"/>
      <c r="J19" s="35"/>
      <c r="K19" s="50">
        <f>SUM(F20,C20)</f>
        <v>6</v>
      </c>
      <c r="L19" s="50">
        <f>SUM(E19,B19)</f>
        <v>7</v>
      </c>
      <c r="M19" s="50">
        <f>SUM(G19,D19)</f>
        <v>2</v>
      </c>
      <c r="N19" s="52">
        <f>L19-M19</f>
        <v>5</v>
      </c>
      <c r="O19" s="54">
        <v>1</v>
      </c>
    </row>
    <row r="20" spans="1:15" ht="27" customHeight="1" thickBot="1">
      <c r="A20" s="33"/>
      <c r="B20" s="4" t="s">
        <v>12</v>
      </c>
      <c r="C20" s="19">
        <v>3</v>
      </c>
      <c r="D20" s="5"/>
      <c r="E20" s="4" t="s">
        <v>12</v>
      </c>
      <c r="F20" s="19">
        <v>3</v>
      </c>
      <c r="G20" s="5"/>
      <c r="H20" s="37"/>
      <c r="I20" s="38"/>
      <c r="J20" s="38"/>
      <c r="K20" s="51"/>
      <c r="L20" s="51"/>
      <c r="M20" s="51"/>
      <c r="N20" s="53"/>
      <c r="O20" s="55"/>
    </row>
    <row r="21" spans="1:15" ht="27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27" customHeight="1" thickBot="1"/>
    <row r="23" spans="1:10" ht="27" customHeight="1" thickBot="1">
      <c r="A23" s="8"/>
      <c r="B23" s="56" t="s">
        <v>14</v>
      </c>
      <c r="C23" s="57"/>
      <c r="D23" s="73" t="s">
        <v>27</v>
      </c>
      <c r="E23" s="74"/>
      <c r="F23" s="74"/>
      <c r="G23" s="74"/>
      <c r="H23" s="74"/>
      <c r="I23" s="74"/>
      <c r="J23" s="75"/>
    </row>
    <row r="24" spans="1:10" ht="27" customHeight="1">
      <c r="A24" s="9" t="s">
        <v>0</v>
      </c>
      <c r="B24" s="48" t="s">
        <v>15</v>
      </c>
      <c r="C24" s="49"/>
      <c r="D24" s="71" t="str">
        <f>B5</f>
        <v>串本ＪＳＣ</v>
      </c>
      <c r="E24" s="72"/>
      <c r="F24" s="30">
        <v>0</v>
      </c>
      <c r="G24" s="31" t="s">
        <v>20</v>
      </c>
      <c r="H24" s="30">
        <v>0</v>
      </c>
      <c r="I24" s="72" t="str">
        <f>$E$5</f>
        <v>ＮＳＣ北斗</v>
      </c>
      <c r="J24" s="76"/>
    </row>
    <row r="25" spans="1:10" ht="27" customHeight="1">
      <c r="A25" s="10" t="s">
        <v>1</v>
      </c>
      <c r="B25" s="40" t="s">
        <v>16</v>
      </c>
      <c r="C25" s="41"/>
      <c r="D25" s="70" t="str">
        <f>B14</f>
        <v>美浜ＪＦＣ</v>
      </c>
      <c r="E25" s="40"/>
      <c r="F25" s="22">
        <v>1</v>
      </c>
      <c r="G25" s="23" t="s">
        <v>20</v>
      </c>
      <c r="H25" s="22">
        <v>2</v>
      </c>
      <c r="I25" s="40" t="str">
        <f>E14</f>
        <v>久米田ＦＣ八木</v>
      </c>
      <c r="J25" s="77"/>
    </row>
    <row r="26" spans="1:10" ht="27" customHeight="1">
      <c r="A26" s="10" t="s">
        <v>2</v>
      </c>
      <c r="B26" s="40" t="s">
        <v>17</v>
      </c>
      <c r="C26" s="41"/>
      <c r="D26" s="70" t="str">
        <f>B5</f>
        <v>串本ＪＳＣ</v>
      </c>
      <c r="E26" s="40"/>
      <c r="F26" s="22">
        <v>0</v>
      </c>
      <c r="G26" s="23" t="s">
        <v>20</v>
      </c>
      <c r="H26" s="22">
        <v>0</v>
      </c>
      <c r="I26" s="40" t="str">
        <f>H5</f>
        <v>長岡京ＳＣ</v>
      </c>
      <c r="J26" s="77"/>
    </row>
    <row r="27" spans="1:10" ht="27" customHeight="1">
      <c r="A27" s="10" t="s">
        <v>3</v>
      </c>
      <c r="B27" s="40" t="s">
        <v>18</v>
      </c>
      <c r="C27" s="41"/>
      <c r="D27" s="70" t="str">
        <f>B14</f>
        <v>美浜ＪＦＣ</v>
      </c>
      <c r="E27" s="40"/>
      <c r="F27" s="22">
        <v>1</v>
      </c>
      <c r="G27" s="23" t="s">
        <v>20</v>
      </c>
      <c r="H27" s="22">
        <v>2</v>
      </c>
      <c r="I27" s="40" t="str">
        <f>H14</f>
        <v>三田城山ＦＣ</v>
      </c>
      <c r="J27" s="77"/>
    </row>
    <row r="28" spans="1:10" ht="27" customHeight="1">
      <c r="A28" s="10" t="s">
        <v>4</v>
      </c>
      <c r="B28" s="40" t="s">
        <v>19</v>
      </c>
      <c r="C28" s="41"/>
      <c r="D28" s="70" t="str">
        <f>E5</f>
        <v>ＮＳＣ北斗</v>
      </c>
      <c r="E28" s="40"/>
      <c r="F28" s="22">
        <v>4</v>
      </c>
      <c r="G28" s="23" t="s">
        <v>20</v>
      </c>
      <c r="H28" s="22">
        <v>0</v>
      </c>
      <c r="I28" s="40" t="str">
        <f>H5</f>
        <v>長岡京ＳＣ</v>
      </c>
      <c r="J28" s="77"/>
    </row>
    <row r="29" spans="1:10" ht="27" customHeight="1" thickBot="1">
      <c r="A29" s="11" t="s">
        <v>5</v>
      </c>
      <c r="B29" s="46" t="s">
        <v>22</v>
      </c>
      <c r="C29" s="47"/>
      <c r="D29" s="78" t="str">
        <f>E14</f>
        <v>久米田ＦＣ八木</v>
      </c>
      <c r="E29" s="46"/>
      <c r="F29" s="24">
        <v>1</v>
      </c>
      <c r="G29" s="25" t="s">
        <v>20</v>
      </c>
      <c r="H29" s="24">
        <v>5</v>
      </c>
      <c r="I29" s="46" t="str">
        <f>H14</f>
        <v>三田城山ＦＣ</v>
      </c>
      <c r="J29" s="79"/>
    </row>
    <row r="36" spans="1:7" ht="32.25">
      <c r="A36" s="68" t="s">
        <v>29</v>
      </c>
      <c r="B36" s="68"/>
      <c r="C36" s="68"/>
      <c r="D36" s="68"/>
      <c r="E36" s="68"/>
      <c r="F36" s="68"/>
      <c r="G36" s="68"/>
    </row>
    <row r="37" spans="1:7" ht="27" customHeight="1">
      <c r="A37" s="69" t="s">
        <v>33</v>
      </c>
      <c r="B37" s="69"/>
      <c r="C37" s="69"/>
      <c r="D37" s="69"/>
      <c r="E37" s="69"/>
      <c r="F37" s="69"/>
      <c r="G37" s="69"/>
    </row>
    <row r="38" spans="1:5" ht="27" customHeight="1">
      <c r="A38" s="2"/>
      <c r="B38" s="2"/>
      <c r="C38" s="2"/>
      <c r="D38" s="2"/>
      <c r="E38" s="2"/>
    </row>
    <row r="39" spans="1:5" ht="27" customHeight="1" thickBot="1">
      <c r="A39" s="61" t="s">
        <v>37</v>
      </c>
      <c r="B39" s="61"/>
      <c r="C39" s="2"/>
      <c r="D39" s="2"/>
      <c r="E39" s="2"/>
    </row>
    <row r="40" spans="1:15" ht="27" customHeight="1" thickBot="1">
      <c r="A40" s="3"/>
      <c r="B40" s="64" t="s">
        <v>59</v>
      </c>
      <c r="C40" s="65"/>
      <c r="D40" s="66"/>
      <c r="E40" s="64" t="s">
        <v>60</v>
      </c>
      <c r="F40" s="65"/>
      <c r="G40" s="66"/>
      <c r="H40" s="64" t="s">
        <v>61</v>
      </c>
      <c r="I40" s="65"/>
      <c r="J40" s="65"/>
      <c r="K40" s="21" t="s">
        <v>7</v>
      </c>
      <c r="L40" s="21" t="s">
        <v>8</v>
      </c>
      <c r="M40" s="21" t="s">
        <v>9</v>
      </c>
      <c r="N40" s="21" t="s">
        <v>10</v>
      </c>
      <c r="O40" s="21" t="s">
        <v>11</v>
      </c>
    </row>
    <row r="41" spans="1:15" ht="27" customHeight="1" thickBot="1">
      <c r="A41" s="32" t="str">
        <f>$B$40</f>
        <v>王子サッカー教室</v>
      </c>
      <c r="B41" s="34"/>
      <c r="C41" s="35"/>
      <c r="D41" s="36"/>
      <c r="E41" s="17">
        <f>F59</f>
        <v>0</v>
      </c>
      <c r="F41" s="13" t="s">
        <v>21</v>
      </c>
      <c r="G41" s="18">
        <f>H59</f>
        <v>4</v>
      </c>
      <c r="H41" s="17">
        <f>F61</f>
        <v>0</v>
      </c>
      <c r="I41" s="13" t="s">
        <v>21</v>
      </c>
      <c r="J41" s="20">
        <f>H61</f>
        <v>9</v>
      </c>
      <c r="K41" s="50">
        <f>SUM(I42,F42)</f>
        <v>0</v>
      </c>
      <c r="L41" s="50">
        <f>SUM(E41,H41)</f>
        <v>0</v>
      </c>
      <c r="M41" s="50">
        <f>SUM(J41,G41)</f>
        <v>13</v>
      </c>
      <c r="N41" s="52">
        <f>L41-M41</f>
        <v>-13</v>
      </c>
      <c r="O41" s="54">
        <v>3</v>
      </c>
    </row>
    <row r="42" spans="1:15" ht="27" customHeight="1" thickBot="1">
      <c r="A42" s="33"/>
      <c r="B42" s="37"/>
      <c r="C42" s="38"/>
      <c r="D42" s="39"/>
      <c r="E42" s="4" t="s">
        <v>12</v>
      </c>
      <c r="F42" s="19">
        <v>0</v>
      </c>
      <c r="G42" s="5"/>
      <c r="H42" s="4" t="s">
        <v>12</v>
      </c>
      <c r="I42" s="19">
        <v>0</v>
      </c>
      <c r="J42" s="6"/>
      <c r="K42" s="51"/>
      <c r="L42" s="51"/>
      <c r="M42" s="51"/>
      <c r="N42" s="53"/>
      <c r="O42" s="55"/>
    </row>
    <row r="43" spans="1:15" ht="27" customHeight="1" thickBot="1">
      <c r="A43" s="85" t="str">
        <f>$E$40</f>
        <v>御坊キックマンＦＣ</v>
      </c>
      <c r="B43" s="17">
        <f>H59</f>
        <v>4</v>
      </c>
      <c r="C43" s="13" t="s">
        <v>20</v>
      </c>
      <c r="D43" s="18">
        <f>F59</f>
        <v>0</v>
      </c>
      <c r="E43" s="34"/>
      <c r="F43" s="35"/>
      <c r="G43" s="36"/>
      <c r="H43" s="17">
        <f>F63</f>
        <v>1</v>
      </c>
      <c r="I43" s="13" t="s">
        <v>21</v>
      </c>
      <c r="J43" s="20">
        <f>H63</f>
        <v>2</v>
      </c>
      <c r="K43" s="50">
        <f>SUM(I44,C44)</f>
        <v>3</v>
      </c>
      <c r="L43" s="50">
        <f>SUM(H43,B43)</f>
        <v>5</v>
      </c>
      <c r="M43" s="50">
        <f>SUM(J43,D43)</f>
        <v>2</v>
      </c>
      <c r="N43" s="52">
        <f>L43-M43</f>
        <v>3</v>
      </c>
      <c r="O43" s="54">
        <v>2</v>
      </c>
    </row>
    <row r="44" spans="1:15" ht="27" customHeight="1" thickBot="1">
      <c r="A44" s="86"/>
      <c r="B44" s="4" t="s">
        <v>12</v>
      </c>
      <c r="C44" s="19">
        <v>3</v>
      </c>
      <c r="D44" s="5"/>
      <c r="E44" s="37"/>
      <c r="F44" s="38"/>
      <c r="G44" s="39"/>
      <c r="H44" s="4" t="s">
        <v>12</v>
      </c>
      <c r="I44" s="19">
        <v>0</v>
      </c>
      <c r="J44" s="6"/>
      <c r="K44" s="51"/>
      <c r="L44" s="51"/>
      <c r="M44" s="51"/>
      <c r="N44" s="53"/>
      <c r="O44" s="55"/>
    </row>
    <row r="45" spans="1:15" ht="27" customHeight="1" thickBot="1">
      <c r="A45" s="32" t="str">
        <f>$H$40</f>
        <v>長岡京ＳＳ</v>
      </c>
      <c r="B45" s="17">
        <f>H61</f>
        <v>9</v>
      </c>
      <c r="C45" s="13" t="s">
        <v>21</v>
      </c>
      <c r="D45" s="18">
        <f>F61</f>
        <v>0</v>
      </c>
      <c r="E45" s="17">
        <f>H63</f>
        <v>2</v>
      </c>
      <c r="F45" s="13" t="s">
        <v>21</v>
      </c>
      <c r="G45" s="18">
        <f>F63</f>
        <v>1</v>
      </c>
      <c r="H45" s="34"/>
      <c r="I45" s="35"/>
      <c r="J45" s="35"/>
      <c r="K45" s="50">
        <f>SUM(F46,C46)</f>
        <v>6</v>
      </c>
      <c r="L45" s="50">
        <f>SUM(E45,B45)</f>
        <v>11</v>
      </c>
      <c r="M45" s="50">
        <f>SUM(G45,D45)</f>
        <v>1</v>
      </c>
      <c r="N45" s="52">
        <f>L45-M45</f>
        <v>10</v>
      </c>
      <c r="O45" s="54">
        <v>1</v>
      </c>
    </row>
    <row r="46" spans="1:15" ht="27" customHeight="1" thickBot="1">
      <c r="A46" s="33"/>
      <c r="B46" s="4" t="s">
        <v>12</v>
      </c>
      <c r="C46" s="19">
        <v>3</v>
      </c>
      <c r="D46" s="5"/>
      <c r="E46" s="4" t="s">
        <v>12</v>
      </c>
      <c r="F46" s="19">
        <v>3</v>
      </c>
      <c r="G46" s="5"/>
      <c r="H46" s="37"/>
      <c r="I46" s="38"/>
      <c r="J46" s="38"/>
      <c r="K46" s="51"/>
      <c r="L46" s="51"/>
      <c r="M46" s="51"/>
      <c r="N46" s="53"/>
      <c r="O46" s="55"/>
    </row>
    <row r="47" spans="1:15" ht="27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5" ht="27" customHeight="1" thickBot="1">
      <c r="A48" s="61" t="s">
        <v>38</v>
      </c>
      <c r="B48" s="61"/>
      <c r="C48" s="2"/>
      <c r="D48" s="2"/>
      <c r="E48" s="2"/>
    </row>
    <row r="49" spans="1:15" ht="27" customHeight="1" thickBot="1">
      <c r="A49" s="3"/>
      <c r="B49" s="64" t="s">
        <v>62</v>
      </c>
      <c r="C49" s="65"/>
      <c r="D49" s="66"/>
      <c r="E49" s="64" t="s">
        <v>63</v>
      </c>
      <c r="F49" s="65"/>
      <c r="G49" s="66"/>
      <c r="H49" s="64" t="s">
        <v>64</v>
      </c>
      <c r="I49" s="65"/>
      <c r="J49" s="65"/>
      <c r="K49" s="21" t="s">
        <v>7</v>
      </c>
      <c r="L49" s="21" t="s">
        <v>8</v>
      </c>
      <c r="M49" s="21" t="s">
        <v>9</v>
      </c>
      <c r="N49" s="21" t="s">
        <v>10</v>
      </c>
      <c r="O49" s="21" t="s">
        <v>11</v>
      </c>
    </row>
    <row r="50" spans="1:15" ht="27" customHeight="1" thickBot="1">
      <c r="A50" s="32" t="str">
        <f>$B$49</f>
        <v>岩出市ＳＳＳ</v>
      </c>
      <c r="B50" s="34"/>
      <c r="C50" s="35"/>
      <c r="D50" s="36"/>
      <c r="E50" s="17">
        <f>F60</f>
        <v>1</v>
      </c>
      <c r="F50" s="13" t="s">
        <v>20</v>
      </c>
      <c r="G50" s="18">
        <f>H60</f>
        <v>1</v>
      </c>
      <c r="H50" s="17">
        <f>F62</f>
        <v>0</v>
      </c>
      <c r="I50" s="13" t="s">
        <v>20</v>
      </c>
      <c r="J50" s="20">
        <f>H62</f>
        <v>0</v>
      </c>
      <c r="K50" s="50">
        <f>SUM(I51,F51)</f>
        <v>2</v>
      </c>
      <c r="L50" s="50">
        <f>SUM(H50,E50)</f>
        <v>1</v>
      </c>
      <c r="M50" s="50">
        <f>SUM(J50,G50)</f>
        <v>1</v>
      </c>
      <c r="N50" s="52">
        <f>L50-M50</f>
        <v>0</v>
      </c>
      <c r="O50" s="54">
        <v>2</v>
      </c>
    </row>
    <row r="51" spans="1:15" ht="27" customHeight="1" thickBot="1">
      <c r="A51" s="33"/>
      <c r="B51" s="37"/>
      <c r="C51" s="38"/>
      <c r="D51" s="39"/>
      <c r="E51" s="4" t="s">
        <v>12</v>
      </c>
      <c r="F51" s="19">
        <v>1</v>
      </c>
      <c r="G51" s="5"/>
      <c r="H51" s="4" t="s">
        <v>12</v>
      </c>
      <c r="I51" s="19">
        <v>1</v>
      </c>
      <c r="J51" s="6"/>
      <c r="K51" s="51"/>
      <c r="L51" s="51"/>
      <c r="M51" s="51"/>
      <c r="N51" s="53"/>
      <c r="O51" s="55"/>
    </row>
    <row r="52" spans="1:15" ht="27" customHeight="1" thickBot="1">
      <c r="A52" s="32" t="str">
        <f>$E$49</f>
        <v>エストラッサ湯川</v>
      </c>
      <c r="B52" s="17">
        <f>H60</f>
        <v>1</v>
      </c>
      <c r="C52" s="13" t="s">
        <v>20</v>
      </c>
      <c r="D52" s="18">
        <f>F60</f>
        <v>1</v>
      </c>
      <c r="E52" s="34"/>
      <c r="F52" s="35"/>
      <c r="G52" s="36"/>
      <c r="H52" s="17">
        <f>F64</f>
        <v>1</v>
      </c>
      <c r="I52" s="13" t="s">
        <v>20</v>
      </c>
      <c r="J52" s="20">
        <f>H64</f>
        <v>0</v>
      </c>
      <c r="K52" s="50">
        <f>SUM(I53,C53)</f>
        <v>4</v>
      </c>
      <c r="L52" s="50">
        <f>SUM(H52,B52)</f>
        <v>2</v>
      </c>
      <c r="M52" s="50">
        <f>SUM(J52,D52)</f>
        <v>1</v>
      </c>
      <c r="N52" s="52">
        <f>L52-M52</f>
        <v>1</v>
      </c>
      <c r="O52" s="54">
        <v>1</v>
      </c>
    </row>
    <row r="53" spans="1:15" ht="27" customHeight="1" thickBot="1">
      <c r="A53" s="33"/>
      <c r="B53" s="4" t="s">
        <v>12</v>
      </c>
      <c r="C53" s="19">
        <v>1</v>
      </c>
      <c r="D53" s="5"/>
      <c r="E53" s="37"/>
      <c r="F53" s="38"/>
      <c r="G53" s="39"/>
      <c r="H53" s="4" t="s">
        <v>12</v>
      </c>
      <c r="I53" s="19">
        <v>3</v>
      </c>
      <c r="J53" s="6"/>
      <c r="K53" s="51"/>
      <c r="L53" s="51"/>
      <c r="M53" s="51"/>
      <c r="N53" s="53"/>
      <c r="O53" s="55"/>
    </row>
    <row r="54" spans="1:15" ht="27" customHeight="1" thickBot="1">
      <c r="A54" s="32" t="str">
        <f>$H$49</f>
        <v>伴谷ＳＳＳ</v>
      </c>
      <c r="B54" s="17">
        <f>H62</f>
        <v>0</v>
      </c>
      <c r="C54" s="13" t="s">
        <v>20</v>
      </c>
      <c r="D54" s="18">
        <f>F62</f>
        <v>0</v>
      </c>
      <c r="E54" s="17">
        <f>H64</f>
        <v>0</v>
      </c>
      <c r="F54" s="13" t="s">
        <v>20</v>
      </c>
      <c r="G54" s="18">
        <f>F64</f>
        <v>1</v>
      </c>
      <c r="H54" s="34"/>
      <c r="I54" s="35"/>
      <c r="J54" s="35"/>
      <c r="K54" s="50">
        <f>SUM(F55,C55)</f>
        <v>1</v>
      </c>
      <c r="L54" s="50">
        <f>SUM(E54,B54)</f>
        <v>0</v>
      </c>
      <c r="M54" s="50">
        <f>SUM(G54,D54)</f>
        <v>1</v>
      </c>
      <c r="N54" s="52">
        <f>L54-M54</f>
        <v>-1</v>
      </c>
      <c r="O54" s="54">
        <v>3</v>
      </c>
    </row>
    <row r="55" spans="1:15" ht="27" customHeight="1" thickBot="1">
      <c r="A55" s="33"/>
      <c r="B55" s="4" t="s">
        <v>12</v>
      </c>
      <c r="C55" s="19">
        <v>1</v>
      </c>
      <c r="D55" s="5"/>
      <c r="E55" s="4" t="s">
        <v>12</v>
      </c>
      <c r="F55" s="19">
        <v>0</v>
      </c>
      <c r="G55" s="5"/>
      <c r="H55" s="37"/>
      <c r="I55" s="38"/>
      <c r="J55" s="38"/>
      <c r="K55" s="51"/>
      <c r="L55" s="51"/>
      <c r="M55" s="51"/>
      <c r="N55" s="53"/>
      <c r="O55" s="55"/>
    </row>
    <row r="56" spans="1:15" ht="27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27" customHeight="1" thickBot="1"/>
    <row r="58" spans="1:10" ht="27" customHeight="1" thickBot="1">
      <c r="A58" s="8"/>
      <c r="B58" s="56" t="s">
        <v>14</v>
      </c>
      <c r="C58" s="57"/>
      <c r="D58" s="58" t="s">
        <v>28</v>
      </c>
      <c r="E58" s="59"/>
      <c r="F58" s="59"/>
      <c r="G58" s="59"/>
      <c r="H58" s="59"/>
      <c r="I58" s="59"/>
      <c r="J58" s="60"/>
    </row>
    <row r="59" spans="1:10" ht="27" customHeight="1">
      <c r="A59" s="9" t="s">
        <v>0</v>
      </c>
      <c r="B59" s="48" t="s">
        <v>15</v>
      </c>
      <c r="C59" s="49"/>
      <c r="D59" s="44" t="str">
        <f>B40</f>
        <v>王子サッカー教室</v>
      </c>
      <c r="E59" s="45"/>
      <c r="F59" s="30">
        <v>0</v>
      </c>
      <c r="G59" s="29" t="s">
        <v>21</v>
      </c>
      <c r="H59" s="30">
        <v>4</v>
      </c>
      <c r="I59" s="45" t="str">
        <f>E40</f>
        <v>御坊キックマンＦＣ</v>
      </c>
      <c r="J59" s="82"/>
    </row>
    <row r="60" spans="1:10" ht="27" customHeight="1">
      <c r="A60" s="10" t="s">
        <v>1</v>
      </c>
      <c r="B60" s="40" t="s">
        <v>16</v>
      </c>
      <c r="C60" s="41"/>
      <c r="D60" s="42" t="str">
        <f>B49</f>
        <v>岩出市ＳＳＳ</v>
      </c>
      <c r="E60" s="43"/>
      <c r="F60" s="22">
        <v>1</v>
      </c>
      <c r="G60" s="26" t="s">
        <v>21</v>
      </c>
      <c r="H60" s="22">
        <v>1</v>
      </c>
      <c r="I60" s="43" t="str">
        <f>E49</f>
        <v>エストラッサ湯川</v>
      </c>
      <c r="J60" s="83"/>
    </row>
    <row r="61" spans="1:10" ht="27" customHeight="1">
      <c r="A61" s="10" t="s">
        <v>2</v>
      </c>
      <c r="B61" s="40" t="s">
        <v>17</v>
      </c>
      <c r="C61" s="41"/>
      <c r="D61" s="42" t="str">
        <f>B40</f>
        <v>王子サッカー教室</v>
      </c>
      <c r="E61" s="43"/>
      <c r="F61" s="22">
        <v>0</v>
      </c>
      <c r="G61" s="26" t="s">
        <v>21</v>
      </c>
      <c r="H61" s="22">
        <v>9</v>
      </c>
      <c r="I61" s="43" t="str">
        <f>H40</f>
        <v>長岡京ＳＳ</v>
      </c>
      <c r="J61" s="83"/>
    </row>
    <row r="62" spans="1:10" ht="27" customHeight="1">
      <c r="A62" s="10" t="s">
        <v>3</v>
      </c>
      <c r="B62" s="40" t="s">
        <v>18</v>
      </c>
      <c r="C62" s="41"/>
      <c r="D62" s="42" t="str">
        <f>B49</f>
        <v>岩出市ＳＳＳ</v>
      </c>
      <c r="E62" s="43"/>
      <c r="F62" s="22">
        <v>0</v>
      </c>
      <c r="G62" s="26" t="s">
        <v>21</v>
      </c>
      <c r="H62" s="22">
        <v>0</v>
      </c>
      <c r="I62" s="43" t="str">
        <f>H49</f>
        <v>伴谷ＳＳＳ</v>
      </c>
      <c r="J62" s="83"/>
    </row>
    <row r="63" spans="1:10" ht="27" customHeight="1">
      <c r="A63" s="10" t="s">
        <v>4</v>
      </c>
      <c r="B63" s="40" t="s">
        <v>19</v>
      </c>
      <c r="C63" s="41"/>
      <c r="D63" s="42" t="str">
        <f>E40</f>
        <v>御坊キックマンＦＣ</v>
      </c>
      <c r="E63" s="43"/>
      <c r="F63" s="22">
        <v>1</v>
      </c>
      <c r="G63" s="26" t="s">
        <v>21</v>
      </c>
      <c r="H63" s="22">
        <v>2</v>
      </c>
      <c r="I63" s="43" t="str">
        <f>H40</f>
        <v>長岡京ＳＳ</v>
      </c>
      <c r="J63" s="83"/>
    </row>
    <row r="64" spans="1:10" ht="27" customHeight="1" thickBot="1">
      <c r="A64" s="11" t="s">
        <v>5</v>
      </c>
      <c r="B64" s="46" t="s">
        <v>22</v>
      </c>
      <c r="C64" s="47"/>
      <c r="D64" s="80" t="str">
        <f>E49</f>
        <v>エストラッサ湯川</v>
      </c>
      <c r="E64" s="81"/>
      <c r="F64" s="24">
        <v>1</v>
      </c>
      <c r="G64" s="27" t="s">
        <v>21</v>
      </c>
      <c r="H64" s="24">
        <v>0</v>
      </c>
      <c r="I64" s="81" t="str">
        <f>H49</f>
        <v>伴谷ＳＳＳ</v>
      </c>
      <c r="J64" s="84"/>
    </row>
  </sheetData>
  <mergeCells count="144">
    <mergeCell ref="D62:E62"/>
    <mergeCell ref="D63:E63"/>
    <mergeCell ref="D64:E64"/>
    <mergeCell ref="I59:J59"/>
    <mergeCell ref="I60:J60"/>
    <mergeCell ref="I61:J61"/>
    <mergeCell ref="I62:J62"/>
    <mergeCell ref="I63:J63"/>
    <mergeCell ref="I64:J64"/>
    <mergeCell ref="D59:E59"/>
    <mergeCell ref="D60:E60"/>
    <mergeCell ref="D61:E61"/>
    <mergeCell ref="D58:J58"/>
    <mergeCell ref="I27:J27"/>
    <mergeCell ref="I28:J28"/>
    <mergeCell ref="I29:J29"/>
    <mergeCell ref="O19:O20"/>
    <mergeCell ref="D23:J23"/>
    <mergeCell ref="D28:E28"/>
    <mergeCell ref="D29:E29"/>
    <mergeCell ref="I24:J24"/>
    <mergeCell ref="I25:J25"/>
    <mergeCell ref="I26:J26"/>
    <mergeCell ref="A19:A20"/>
    <mergeCell ref="H19:J20"/>
    <mergeCell ref="K19:K20"/>
    <mergeCell ref="L19:L20"/>
    <mergeCell ref="H14:J14"/>
    <mergeCell ref="A15:A16"/>
    <mergeCell ref="B15:D16"/>
    <mergeCell ref="N19:N20"/>
    <mergeCell ref="K17:K18"/>
    <mergeCell ref="L17:L18"/>
    <mergeCell ref="M17:M18"/>
    <mergeCell ref="M19:M20"/>
    <mergeCell ref="L15:L16"/>
    <mergeCell ref="M15:M16"/>
    <mergeCell ref="A13:B13"/>
    <mergeCell ref="A39:B39"/>
    <mergeCell ref="B14:D14"/>
    <mergeCell ref="E14:G14"/>
    <mergeCell ref="A17:A18"/>
    <mergeCell ref="E17:G18"/>
    <mergeCell ref="A36:G36"/>
    <mergeCell ref="A37:G37"/>
    <mergeCell ref="D24:E24"/>
    <mergeCell ref="D25:E25"/>
    <mergeCell ref="N15:N16"/>
    <mergeCell ref="O15:O16"/>
    <mergeCell ref="N17:N18"/>
    <mergeCell ref="O17:O18"/>
    <mergeCell ref="K15:K16"/>
    <mergeCell ref="B23:C23"/>
    <mergeCell ref="B28:C28"/>
    <mergeCell ref="B29:C29"/>
    <mergeCell ref="B24:C24"/>
    <mergeCell ref="B25:C25"/>
    <mergeCell ref="B26:C26"/>
    <mergeCell ref="B27:C27"/>
    <mergeCell ref="D26:E26"/>
    <mergeCell ref="D27:E27"/>
    <mergeCell ref="M10:M11"/>
    <mergeCell ref="M6:M7"/>
    <mergeCell ref="K10:K11"/>
    <mergeCell ref="L6:L7"/>
    <mergeCell ref="L10:L11"/>
    <mergeCell ref="L8:L9"/>
    <mergeCell ref="M8:M9"/>
    <mergeCell ref="A4:B4"/>
    <mergeCell ref="K6:K7"/>
    <mergeCell ref="K8:K9"/>
    <mergeCell ref="A1:G1"/>
    <mergeCell ref="A2:G2"/>
    <mergeCell ref="H5:J5"/>
    <mergeCell ref="A10:A11"/>
    <mergeCell ref="B6:D7"/>
    <mergeCell ref="B5:D5"/>
    <mergeCell ref="E5:G5"/>
    <mergeCell ref="E8:G9"/>
    <mergeCell ref="A8:A9"/>
    <mergeCell ref="H10:J11"/>
    <mergeCell ref="A41:A42"/>
    <mergeCell ref="B41:D42"/>
    <mergeCell ref="O6:O7"/>
    <mergeCell ref="O8:O9"/>
    <mergeCell ref="O10:O11"/>
    <mergeCell ref="N8:N9"/>
    <mergeCell ref="N10:N11"/>
    <mergeCell ref="N6:N7"/>
    <mergeCell ref="A6:A7"/>
    <mergeCell ref="M41:M42"/>
    <mergeCell ref="N41:N42"/>
    <mergeCell ref="B40:D40"/>
    <mergeCell ref="E40:G40"/>
    <mergeCell ref="H40:J40"/>
    <mergeCell ref="O41:O42"/>
    <mergeCell ref="A43:A44"/>
    <mergeCell ref="E43:G44"/>
    <mergeCell ref="K43:K44"/>
    <mergeCell ref="L43:L44"/>
    <mergeCell ref="M43:M44"/>
    <mergeCell ref="N43:N44"/>
    <mergeCell ref="O43:O44"/>
    <mergeCell ref="K41:K42"/>
    <mergeCell ref="L41:L42"/>
    <mergeCell ref="O45:O46"/>
    <mergeCell ref="A48:B48"/>
    <mergeCell ref="A45:A46"/>
    <mergeCell ref="H45:J46"/>
    <mergeCell ref="K45:K46"/>
    <mergeCell ref="L45:L46"/>
    <mergeCell ref="A50:A51"/>
    <mergeCell ref="B50:D51"/>
    <mergeCell ref="M45:M46"/>
    <mergeCell ref="N45:N46"/>
    <mergeCell ref="M50:M51"/>
    <mergeCell ref="N50:N51"/>
    <mergeCell ref="B49:D49"/>
    <mergeCell ref="E49:G49"/>
    <mergeCell ref="H49:J49"/>
    <mergeCell ref="O50:O51"/>
    <mergeCell ref="A52:A53"/>
    <mergeCell ref="E52:G53"/>
    <mergeCell ref="K52:K53"/>
    <mergeCell ref="L52:L53"/>
    <mergeCell ref="M52:M53"/>
    <mergeCell ref="N52:N53"/>
    <mergeCell ref="O52:O53"/>
    <mergeCell ref="K50:K51"/>
    <mergeCell ref="L50:L51"/>
    <mergeCell ref="A54:A55"/>
    <mergeCell ref="H54:J55"/>
    <mergeCell ref="K54:K55"/>
    <mergeCell ref="L54:L55"/>
    <mergeCell ref="M54:M55"/>
    <mergeCell ref="N54:N55"/>
    <mergeCell ref="O54:O55"/>
    <mergeCell ref="B58:C58"/>
    <mergeCell ref="B63:C63"/>
    <mergeCell ref="B64:C64"/>
    <mergeCell ref="B59:C59"/>
    <mergeCell ref="B60:C60"/>
    <mergeCell ref="B61:C61"/>
    <mergeCell ref="B62:C62"/>
  </mergeCells>
  <printOptions/>
  <pageMargins left="0.75" right="0.75" top="1" bottom="1" header="0.512" footer="0.51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="50" zoomScaleNormal="50" workbookViewId="0" topLeftCell="A1">
      <selection activeCell="O36" sqref="O36"/>
    </sheetView>
  </sheetViews>
  <sheetFormatPr defaultColWidth="9.00390625" defaultRowHeight="27" customHeight="1"/>
  <cols>
    <col min="1" max="1" width="21.125" style="1" customWidth="1"/>
    <col min="2" max="13" width="12.125" style="1" customWidth="1"/>
    <col min="14" max="18" width="11.375" style="1" customWidth="1"/>
    <col min="19" max="19" width="6.375" style="1" customWidth="1"/>
    <col min="20" max="16384" width="13.625" style="1" customWidth="1"/>
  </cols>
  <sheetData>
    <row r="1" spans="1:7" ht="32.25">
      <c r="A1" s="68" t="s">
        <v>29</v>
      </c>
      <c r="B1" s="68"/>
      <c r="C1" s="68"/>
      <c r="D1" s="68"/>
      <c r="E1" s="68"/>
      <c r="F1" s="68"/>
      <c r="G1" s="68"/>
    </row>
    <row r="2" spans="1:7" ht="27" customHeight="1">
      <c r="A2" s="69" t="s">
        <v>30</v>
      </c>
      <c r="B2" s="69"/>
      <c r="C2" s="69"/>
      <c r="D2" s="69"/>
      <c r="E2" s="69"/>
      <c r="F2" s="69"/>
      <c r="G2" s="69"/>
    </row>
    <row r="3" spans="1:5" ht="27" customHeight="1">
      <c r="A3" s="2"/>
      <c r="B3" s="2"/>
      <c r="C3" s="2"/>
      <c r="D3" s="2"/>
      <c r="E3" s="2"/>
    </row>
    <row r="4" spans="1:5" ht="27" customHeight="1" thickBot="1">
      <c r="A4" s="61" t="s">
        <v>39</v>
      </c>
      <c r="B4" s="61"/>
      <c r="C4" s="2"/>
      <c r="D4" s="2"/>
      <c r="E4" s="2"/>
    </row>
    <row r="5" spans="1:15" ht="27" customHeight="1" thickBot="1">
      <c r="A5" s="3"/>
      <c r="B5" s="64" t="s">
        <v>65</v>
      </c>
      <c r="C5" s="65"/>
      <c r="D5" s="66"/>
      <c r="E5" s="64" t="s">
        <v>66</v>
      </c>
      <c r="F5" s="65"/>
      <c r="G5" s="66"/>
      <c r="H5" s="64" t="s">
        <v>67</v>
      </c>
      <c r="I5" s="65"/>
      <c r="J5" s="65"/>
      <c r="K5" s="21" t="s">
        <v>7</v>
      </c>
      <c r="L5" s="21" t="s">
        <v>8</v>
      </c>
      <c r="M5" s="21" t="s">
        <v>9</v>
      </c>
      <c r="N5" s="21" t="s">
        <v>10</v>
      </c>
      <c r="O5" s="21" t="s">
        <v>11</v>
      </c>
    </row>
    <row r="6" spans="1:15" ht="27" customHeight="1" thickBot="1">
      <c r="A6" s="32" t="str">
        <f>$B$5</f>
        <v>南紀ＪＳＣ</v>
      </c>
      <c r="B6" s="34"/>
      <c r="C6" s="35"/>
      <c r="D6" s="36"/>
      <c r="E6" s="12">
        <f>F24</f>
        <v>1</v>
      </c>
      <c r="F6" s="13" t="s">
        <v>20</v>
      </c>
      <c r="G6" s="14">
        <f>H24</f>
        <v>2</v>
      </c>
      <c r="H6" s="12">
        <f>F26</f>
        <v>2</v>
      </c>
      <c r="I6" s="13" t="s">
        <v>20</v>
      </c>
      <c r="J6" s="16">
        <f>H26</f>
        <v>2</v>
      </c>
      <c r="K6" s="50">
        <f>SUM(I7,F7)</f>
        <v>1</v>
      </c>
      <c r="L6" s="50">
        <f>SUM(H6,E6)</f>
        <v>3</v>
      </c>
      <c r="M6" s="50">
        <f>SUM(J6,G6)</f>
        <v>4</v>
      </c>
      <c r="N6" s="96">
        <f>L6-M6</f>
        <v>-1</v>
      </c>
      <c r="O6" s="54">
        <v>2</v>
      </c>
    </row>
    <row r="7" spans="1:15" ht="27" customHeight="1" thickBot="1">
      <c r="A7" s="33"/>
      <c r="B7" s="37"/>
      <c r="C7" s="38"/>
      <c r="D7" s="39"/>
      <c r="E7" s="4" t="s">
        <v>12</v>
      </c>
      <c r="F7" s="15">
        <v>0</v>
      </c>
      <c r="G7" s="5"/>
      <c r="H7" s="4" t="s">
        <v>12</v>
      </c>
      <c r="I7" s="15">
        <v>1</v>
      </c>
      <c r="J7" s="6"/>
      <c r="K7" s="51"/>
      <c r="L7" s="51"/>
      <c r="M7" s="51"/>
      <c r="N7" s="97"/>
      <c r="O7" s="55"/>
    </row>
    <row r="8" spans="1:15" ht="27" customHeight="1" thickBot="1">
      <c r="A8" s="32" t="str">
        <f>$E$5</f>
        <v>交野ＦＣ</v>
      </c>
      <c r="B8" s="12">
        <f>H24</f>
        <v>2</v>
      </c>
      <c r="C8" s="13" t="s">
        <v>20</v>
      </c>
      <c r="D8" s="14">
        <f>F24</f>
        <v>1</v>
      </c>
      <c r="E8" s="34"/>
      <c r="F8" s="35"/>
      <c r="G8" s="36"/>
      <c r="H8" s="12">
        <f>F28</f>
        <v>3</v>
      </c>
      <c r="I8" s="13" t="s">
        <v>20</v>
      </c>
      <c r="J8" s="16">
        <f>H28</f>
        <v>0</v>
      </c>
      <c r="K8" s="50">
        <f>SUM(I9,C9)</f>
        <v>6</v>
      </c>
      <c r="L8" s="50">
        <f>SUM(H8,B8)</f>
        <v>5</v>
      </c>
      <c r="M8" s="50">
        <f>SUM(J8,D8)</f>
        <v>1</v>
      </c>
      <c r="N8" s="96">
        <f>L8-M8</f>
        <v>4</v>
      </c>
      <c r="O8" s="54">
        <v>1</v>
      </c>
    </row>
    <row r="9" spans="1:15" ht="27" customHeight="1" thickBot="1">
      <c r="A9" s="33"/>
      <c r="B9" s="4" t="s">
        <v>12</v>
      </c>
      <c r="C9" s="15">
        <v>3</v>
      </c>
      <c r="D9" s="5"/>
      <c r="E9" s="37"/>
      <c r="F9" s="38"/>
      <c r="G9" s="39"/>
      <c r="H9" s="4" t="s">
        <v>12</v>
      </c>
      <c r="I9" s="15">
        <v>3</v>
      </c>
      <c r="J9" s="6"/>
      <c r="K9" s="51"/>
      <c r="L9" s="51"/>
      <c r="M9" s="51"/>
      <c r="N9" s="97"/>
      <c r="O9" s="55"/>
    </row>
    <row r="10" spans="1:15" ht="27" customHeight="1" thickBot="1">
      <c r="A10" s="32" t="str">
        <f>$H$5</f>
        <v>玉津ＦＣ・Ｄ</v>
      </c>
      <c r="B10" s="12">
        <f>H26</f>
        <v>2</v>
      </c>
      <c r="C10" s="13" t="s">
        <v>20</v>
      </c>
      <c r="D10" s="14">
        <f>F26</f>
        <v>2</v>
      </c>
      <c r="E10" s="12">
        <f>H28</f>
        <v>0</v>
      </c>
      <c r="F10" s="13" t="s">
        <v>20</v>
      </c>
      <c r="G10" s="14">
        <f>F28</f>
        <v>3</v>
      </c>
      <c r="H10" s="34"/>
      <c r="I10" s="35"/>
      <c r="J10" s="35"/>
      <c r="K10" s="50">
        <f>SUM(F11,C11)</f>
        <v>1</v>
      </c>
      <c r="L10" s="50">
        <f>SUM(E10,B10)</f>
        <v>2</v>
      </c>
      <c r="M10" s="50">
        <f>SUM(G10,D10)</f>
        <v>5</v>
      </c>
      <c r="N10" s="96">
        <f>L10-M10</f>
        <v>-3</v>
      </c>
      <c r="O10" s="54">
        <v>3</v>
      </c>
    </row>
    <row r="11" spans="1:15" ht="27" customHeight="1" thickBot="1">
      <c r="A11" s="33"/>
      <c r="B11" s="4" t="s">
        <v>12</v>
      </c>
      <c r="C11" s="15">
        <v>1</v>
      </c>
      <c r="D11" s="5"/>
      <c r="E11" s="4" t="s">
        <v>12</v>
      </c>
      <c r="F11" s="15">
        <v>0</v>
      </c>
      <c r="G11" s="5"/>
      <c r="H11" s="37"/>
      <c r="I11" s="38"/>
      <c r="J11" s="38"/>
      <c r="K11" s="51"/>
      <c r="L11" s="51"/>
      <c r="M11" s="51"/>
      <c r="N11" s="97"/>
      <c r="O11" s="55"/>
    </row>
    <row r="12" spans="1:15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5" ht="27" customHeight="1" thickBot="1">
      <c r="A13" s="61" t="s">
        <v>40</v>
      </c>
      <c r="B13" s="61"/>
      <c r="C13" s="2"/>
      <c r="D13" s="2"/>
      <c r="E13" s="2"/>
    </row>
    <row r="14" spans="1:15" ht="27" customHeight="1" thickBot="1">
      <c r="A14" s="3"/>
      <c r="B14" s="64" t="s">
        <v>68</v>
      </c>
      <c r="C14" s="65"/>
      <c r="D14" s="66"/>
      <c r="E14" s="64" t="s">
        <v>69</v>
      </c>
      <c r="F14" s="65"/>
      <c r="G14" s="66"/>
      <c r="H14" s="64" t="s">
        <v>70</v>
      </c>
      <c r="I14" s="65"/>
      <c r="J14" s="65"/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</row>
    <row r="15" spans="1:15" ht="27" customHeight="1" thickBot="1">
      <c r="A15" s="32" t="str">
        <f>$B$14</f>
        <v>三佐木ＳＳＤ</v>
      </c>
      <c r="B15" s="34"/>
      <c r="C15" s="35"/>
      <c r="D15" s="36"/>
      <c r="E15" s="17">
        <f>F25</f>
        <v>5</v>
      </c>
      <c r="F15" s="13" t="s">
        <v>20</v>
      </c>
      <c r="G15" s="18">
        <f>H25</f>
        <v>1</v>
      </c>
      <c r="H15" s="17">
        <f>F27</f>
        <v>0</v>
      </c>
      <c r="I15" s="13" t="s">
        <v>21</v>
      </c>
      <c r="J15" s="20">
        <f>H27</f>
        <v>5</v>
      </c>
      <c r="K15" s="50">
        <f>SUM(I16,F16)</f>
        <v>3</v>
      </c>
      <c r="L15" s="50">
        <f>SUM(H15,E15)</f>
        <v>5</v>
      </c>
      <c r="M15" s="50">
        <f>SUM(J15,G15)</f>
        <v>6</v>
      </c>
      <c r="N15" s="52">
        <f>L15-M15</f>
        <v>-1</v>
      </c>
      <c r="O15" s="54">
        <v>2</v>
      </c>
    </row>
    <row r="16" spans="1:15" ht="27" customHeight="1" thickBot="1">
      <c r="A16" s="33"/>
      <c r="B16" s="37"/>
      <c r="C16" s="38"/>
      <c r="D16" s="39"/>
      <c r="E16" s="4" t="s">
        <v>12</v>
      </c>
      <c r="F16" s="19">
        <v>3</v>
      </c>
      <c r="G16" s="5"/>
      <c r="H16" s="4" t="s">
        <v>12</v>
      </c>
      <c r="I16" s="19">
        <v>0</v>
      </c>
      <c r="J16" s="6"/>
      <c r="K16" s="51"/>
      <c r="L16" s="51"/>
      <c r="M16" s="51"/>
      <c r="N16" s="53"/>
      <c r="O16" s="55"/>
    </row>
    <row r="17" spans="1:15" ht="27" customHeight="1" thickBot="1">
      <c r="A17" s="32" t="str">
        <f>$E$14</f>
        <v>泉南セントラル</v>
      </c>
      <c r="B17" s="17">
        <f>H25</f>
        <v>1</v>
      </c>
      <c r="C17" s="13" t="s">
        <v>20</v>
      </c>
      <c r="D17" s="18">
        <f>F25</f>
        <v>5</v>
      </c>
      <c r="E17" s="34"/>
      <c r="F17" s="35"/>
      <c r="G17" s="36"/>
      <c r="H17" s="17">
        <f>F29</f>
        <v>1</v>
      </c>
      <c r="I17" s="13" t="s">
        <v>21</v>
      </c>
      <c r="J17" s="20">
        <f>H29</f>
        <v>5</v>
      </c>
      <c r="K17" s="50">
        <f>SUM(I18,C18)</f>
        <v>0</v>
      </c>
      <c r="L17" s="50">
        <f>SUM(H17,B17)</f>
        <v>2</v>
      </c>
      <c r="M17" s="50">
        <f>SUM(J17,D17)</f>
        <v>10</v>
      </c>
      <c r="N17" s="52">
        <f>L17-M17</f>
        <v>-8</v>
      </c>
      <c r="O17" s="54">
        <v>3</v>
      </c>
    </row>
    <row r="18" spans="1:15" ht="27" customHeight="1" thickBot="1">
      <c r="A18" s="33"/>
      <c r="B18" s="4" t="s">
        <v>12</v>
      </c>
      <c r="C18" s="19">
        <v>0</v>
      </c>
      <c r="D18" s="5"/>
      <c r="E18" s="37"/>
      <c r="F18" s="38"/>
      <c r="G18" s="39"/>
      <c r="H18" s="4" t="s">
        <v>12</v>
      </c>
      <c r="I18" s="19">
        <v>0</v>
      </c>
      <c r="J18" s="6"/>
      <c r="K18" s="51"/>
      <c r="L18" s="51"/>
      <c r="M18" s="51"/>
      <c r="N18" s="53"/>
      <c r="O18" s="55"/>
    </row>
    <row r="19" spans="1:15" ht="27" customHeight="1" thickBot="1">
      <c r="A19" s="32" t="str">
        <f>$H$14</f>
        <v>玉津ＦＣ・Ｃ</v>
      </c>
      <c r="B19" s="17">
        <f>H27</f>
        <v>5</v>
      </c>
      <c r="C19" s="13" t="s">
        <v>20</v>
      </c>
      <c r="D19" s="18">
        <f>F27</f>
        <v>0</v>
      </c>
      <c r="E19" s="17">
        <f>H29</f>
        <v>5</v>
      </c>
      <c r="F19" s="13" t="s">
        <v>21</v>
      </c>
      <c r="G19" s="18">
        <f>F29</f>
        <v>1</v>
      </c>
      <c r="H19" s="34"/>
      <c r="I19" s="35"/>
      <c r="J19" s="35"/>
      <c r="K19" s="50">
        <f>SUM(F20,C20)</f>
        <v>6</v>
      </c>
      <c r="L19" s="50">
        <f>SUM(E19,B19)</f>
        <v>10</v>
      </c>
      <c r="M19" s="50">
        <f>SUM(G19,D19)</f>
        <v>1</v>
      </c>
      <c r="N19" s="52">
        <f>L19-M19</f>
        <v>9</v>
      </c>
      <c r="O19" s="54">
        <v>1</v>
      </c>
    </row>
    <row r="20" spans="1:15" ht="27" customHeight="1" thickBot="1">
      <c r="A20" s="33"/>
      <c r="B20" s="4" t="s">
        <v>12</v>
      </c>
      <c r="C20" s="19">
        <v>3</v>
      </c>
      <c r="D20" s="5"/>
      <c r="E20" s="4" t="s">
        <v>12</v>
      </c>
      <c r="F20" s="19">
        <v>3</v>
      </c>
      <c r="G20" s="5"/>
      <c r="H20" s="37"/>
      <c r="I20" s="38"/>
      <c r="J20" s="38"/>
      <c r="K20" s="51"/>
      <c r="L20" s="51"/>
      <c r="M20" s="51"/>
      <c r="N20" s="53"/>
      <c r="O20" s="55"/>
    </row>
    <row r="21" spans="1:15" ht="27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27" customHeight="1" thickBot="1"/>
    <row r="23" spans="1:10" ht="27" customHeight="1" thickBot="1">
      <c r="A23" s="8"/>
      <c r="B23" s="56" t="s">
        <v>14</v>
      </c>
      <c r="C23" s="57"/>
      <c r="D23" s="73" t="s">
        <v>27</v>
      </c>
      <c r="E23" s="74"/>
      <c r="F23" s="74"/>
      <c r="G23" s="74"/>
      <c r="H23" s="74"/>
      <c r="I23" s="74"/>
      <c r="J23" s="75"/>
    </row>
    <row r="24" spans="1:10" ht="27" customHeight="1">
      <c r="A24" s="9" t="s">
        <v>0</v>
      </c>
      <c r="B24" s="48" t="s">
        <v>15</v>
      </c>
      <c r="C24" s="49"/>
      <c r="D24" s="71" t="str">
        <f>B5</f>
        <v>南紀ＪＳＣ</v>
      </c>
      <c r="E24" s="72"/>
      <c r="F24" s="30">
        <v>1</v>
      </c>
      <c r="G24" s="31" t="s">
        <v>20</v>
      </c>
      <c r="H24" s="30">
        <v>2</v>
      </c>
      <c r="I24" s="72" t="str">
        <f>$E$5</f>
        <v>交野ＦＣ</v>
      </c>
      <c r="J24" s="76"/>
    </row>
    <row r="25" spans="1:10" ht="27" customHeight="1">
      <c r="A25" s="10" t="s">
        <v>1</v>
      </c>
      <c r="B25" s="40" t="s">
        <v>16</v>
      </c>
      <c r="C25" s="41"/>
      <c r="D25" s="70" t="str">
        <f>B14</f>
        <v>三佐木ＳＳＤ</v>
      </c>
      <c r="E25" s="40"/>
      <c r="F25" s="22">
        <v>5</v>
      </c>
      <c r="G25" s="23" t="s">
        <v>20</v>
      </c>
      <c r="H25" s="22">
        <v>1</v>
      </c>
      <c r="I25" s="40" t="str">
        <f>E14</f>
        <v>泉南セントラル</v>
      </c>
      <c r="J25" s="77"/>
    </row>
    <row r="26" spans="1:10" ht="27" customHeight="1">
      <c r="A26" s="10" t="s">
        <v>2</v>
      </c>
      <c r="B26" s="40" t="s">
        <v>17</v>
      </c>
      <c r="C26" s="41"/>
      <c r="D26" s="70" t="str">
        <f>B5</f>
        <v>南紀ＪＳＣ</v>
      </c>
      <c r="E26" s="40"/>
      <c r="F26" s="22">
        <v>2</v>
      </c>
      <c r="G26" s="23" t="s">
        <v>20</v>
      </c>
      <c r="H26" s="22">
        <v>2</v>
      </c>
      <c r="I26" s="40" t="str">
        <f>H5</f>
        <v>玉津ＦＣ・Ｄ</v>
      </c>
      <c r="J26" s="77"/>
    </row>
    <row r="27" spans="1:10" ht="27" customHeight="1">
      <c r="A27" s="10" t="s">
        <v>3</v>
      </c>
      <c r="B27" s="40" t="s">
        <v>18</v>
      </c>
      <c r="C27" s="41"/>
      <c r="D27" s="70" t="str">
        <f>B14</f>
        <v>三佐木ＳＳＤ</v>
      </c>
      <c r="E27" s="40"/>
      <c r="F27" s="22">
        <v>0</v>
      </c>
      <c r="G27" s="23" t="s">
        <v>20</v>
      </c>
      <c r="H27" s="22">
        <v>5</v>
      </c>
      <c r="I27" s="40" t="str">
        <f>H14</f>
        <v>玉津ＦＣ・Ｃ</v>
      </c>
      <c r="J27" s="77"/>
    </row>
    <row r="28" spans="1:10" ht="27" customHeight="1">
      <c r="A28" s="10" t="s">
        <v>4</v>
      </c>
      <c r="B28" s="40" t="s">
        <v>19</v>
      </c>
      <c r="C28" s="41"/>
      <c r="D28" s="70" t="str">
        <f>E5</f>
        <v>交野ＦＣ</v>
      </c>
      <c r="E28" s="40"/>
      <c r="F28" s="22">
        <v>3</v>
      </c>
      <c r="G28" s="23" t="s">
        <v>20</v>
      </c>
      <c r="H28" s="22">
        <v>0</v>
      </c>
      <c r="I28" s="40" t="str">
        <f>H5</f>
        <v>玉津ＦＣ・Ｄ</v>
      </c>
      <c r="J28" s="77"/>
    </row>
    <row r="29" spans="1:10" ht="27" customHeight="1" thickBot="1">
      <c r="A29" s="11" t="s">
        <v>5</v>
      </c>
      <c r="B29" s="46" t="s">
        <v>22</v>
      </c>
      <c r="C29" s="47"/>
      <c r="D29" s="78" t="str">
        <f>E14</f>
        <v>泉南セントラル</v>
      </c>
      <c r="E29" s="46"/>
      <c r="F29" s="24">
        <v>1</v>
      </c>
      <c r="G29" s="25" t="s">
        <v>20</v>
      </c>
      <c r="H29" s="24">
        <v>5</v>
      </c>
      <c r="I29" s="46" t="str">
        <f>H14</f>
        <v>玉津ＦＣ・Ｃ</v>
      </c>
      <c r="J29" s="79"/>
    </row>
    <row r="36" spans="1:7" ht="32.25">
      <c r="A36" s="68" t="s">
        <v>29</v>
      </c>
      <c r="B36" s="68"/>
      <c r="C36" s="68"/>
      <c r="D36" s="68"/>
      <c r="E36" s="68"/>
      <c r="F36" s="68"/>
      <c r="G36" s="68"/>
    </row>
    <row r="37" spans="1:7" ht="27" customHeight="1">
      <c r="A37" s="69" t="s">
        <v>31</v>
      </c>
      <c r="B37" s="69"/>
      <c r="C37" s="69"/>
      <c r="D37" s="69"/>
      <c r="E37" s="69"/>
      <c r="F37" s="69"/>
      <c r="G37" s="69"/>
    </row>
    <row r="38" spans="1:5" ht="27" customHeight="1">
      <c r="A38" s="2"/>
      <c r="B38" s="2"/>
      <c r="C38" s="2"/>
      <c r="D38" s="2"/>
      <c r="E38" s="2"/>
    </row>
    <row r="39" spans="1:5" ht="27" customHeight="1" thickBot="1">
      <c r="A39" s="61" t="s">
        <v>41</v>
      </c>
      <c r="B39" s="61"/>
      <c r="C39" s="2"/>
      <c r="D39" s="2"/>
      <c r="E39" s="2"/>
    </row>
    <row r="40" spans="1:18" ht="27" customHeight="1" thickBot="1">
      <c r="A40" s="3"/>
      <c r="B40" s="64" t="s">
        <v>71</v>
      </c>
      <c r="C40" s="65"/>
      <c r="D40" s="66"/>
      <c r="E40" s="64" t="s">
        <v>72</v>
      </c>
      <c r="F40" s="65"/>
      <c r="G40" s="66"/>
      <c r="H40" s="64" t="s">
        <v>73</v>
      </c>
      <c r="I40" s="65"/>
      <c r="J40" s="65"/>
      <c r="K40" s="64" t="s">
        <v>74</v>
      </c>
      <c r="L40" s="65"/>
      <c r="M40" s="66"/>
      <c r="N40" s="21" t="s">
        <v>7</v>
      </c>
      <c r="O40" s="21" t="s">
        <v>8</v>
      </c>
      <c r="P40" s="21" t="s">
        <v>9</v>
      </c>
      <c r="Q40" s="21" t="s">
        <v>10</v>
      </c>
      <c r="R40" s="21" t="s">
        <v>11</v>
      </c>
    </row>
    <row r="41" spans="1:18" ht="27" customHeight="1" thickBot="1">
      <c r="A41" s="32" t="str">
        <f>B40</f>
        <v>貴志ＪＳＣ</v>
      </c>
      <c r="B41" s="34"/>
      <c r="C41" s="35"/>
      <c r="D41" s="36"/>
      <c r="E41" s="12">
        <f>F52</f>
        <v>3</v>
      </c>
      <c r="F41" s="13" t="s">
        <v>34</v>
      </c>
      <c r="G41" s="14">
        <f>H52</f>
        <v>1</v>
      </c>
      <c r="H41" s="12">
        <f>F54</f>
        <v>2</v>
      </c>
      <c r="I41" s="13" t="s">
        <v>34</v>
      </c>
      <c r="J41" s="16">
        <f>H54</f>
        <v>1</v>
      </c>
      <c r="K41" s="90"/>
      <c r="L41" s="91"/>
      <c r="M41" s="92"/>
      <c r="N41" s="50">
        <f>SUM(I42,F42)</f>
        <v>6</v>
      </c>
      <c r="O41" s="50">
        <f>SUM(H41,E41)</f>
        <v>5</v>
      </c>
      <c r="P41" s="50">
        <f>SUM(J41,G41)</f>
        <v>2</v>
      </c>
      <c r="Q41" s="52">
        <f>O41-P41</f>
        <v>3</v>
      </c>
      <c r="R41" s="54">
        <v>2</v>
      </c>
    </row>
    <row r="42" spans="1:18" ht="27" customHeight="1" thickBot="1">
      <c r="A42" s="33"/>
      <c r="B42" s="37"/>
      <c r="C42" s="38"/>
      <c r="D42" s="39"/>
      <c r="E42" s="4" t="s">
        <v>12</v>
      </c>
      <c r="F42" s="15">
        <v>3</v>
      </c>
      <c r="G42" s="5"/>
      <c r="H42" s="4" t="s">
        <v>12</v>
      </c>
      <c r="I42" s="15">
        <v>3</v>
      </c>
      <c r="J42" s="6"/>
      <c r="K42" s="93"/>
      <c r="L42" s="94"/>
      <c r="M42" s="95"/>
      <c r="N42" s="51"/>
      <c r="O42" s="51"/>
      <c r="P42" s="51"/>
      <c r="Q42" s="53"/>
      <c r="R42" s="55"/>
    </row>
    <row r="43" spans="1:19" ht="27" customHeight="1" thickBot="1">
      <c r="A43" s="32" t="str">
        <f>E40</f>
        <v>那智勝浦ＦＣ</v>
      </c>
      <c r="B43" s="12">
        <f>H52</f>
        <v>1</v>
      </c>
      <c r="C43" s="13" t="s">
        <v>34</v>
      </c>
      <c r="D43" s="14">
        <f>F52</f>
        <v>3</v>
      </c>
      <c r="E43" s="34"/>
      <c r="F43" s="35"/>
      <c r="G43" s="36"/>
      <c r="H43" s="90"/>
      <c r="I43" s="91"/>
      <c r="J43" s="92"/>
      <c r="K43" s="12">
        <f>F55</f>
        <v>0</v>
      </c>
      <c r="L43" s="13" t="s">
        <v>34</v>
      </c>
      <c r="M43" s="16">
        <f>H55</f>
        <v>2</v>
      </c>
      <c r="N43" s="50">
        <f>L44+C44</f>
        <v>0</v>
      </c>
      <c r="O43" s="50">
        <f>K43+B43</f>
        <v>1</v>
      </c>
      <c r="P43" s="50">
        <f>M43+D43</f>
        <v>5</v>
      </c>
      <c r="Q43" s="52">
        <f>O43-P43</f>
        <v>-4</v>
      </c>
      <c r="R43" s="54">
        <v>4</v>
      </c>
      <c r="S43" s="87" t="s">
        <v>79</v>
      </c>
    </row>
    <row r="44" spans="1:19" ht="27" customHeight="1" thickBot="1">
      <c r="A44" s="33"/>
      <c r="B44" s="4" t="s">
        <v>12</v>
      </c>
      <c r="C44" s="15">
        <v>0</v>
      </c>
      <c r="D44" s="5"/>
      <c r="E44" s="37"/>
      <c r="F44" s="38"/>
      <c r="G44" s="39"/>
      <c r="H44" s="93"/>
      <c r="I44" s="94"/>
      <c r="J44" s="95"/>
      <c r="K44" s="4" t="s">
        <v>12</v>
      </c>
      <c r="L44" s="15">
        <v>0</v>
      </c>
      <c r="M44" s="6"/>
      <c r="N44" s="51"/>
      <c r="O44" s="51"/>
      <c r="P44" s="51"/>
      <c r="Q44" s="53"/>
      <c r="R44" s="55"/>
      <c r="S44" s="88"/>
    </row>
    <row r="45" spans="1:19" ht="27" customHeight="1" thickBot="1">
      <c r="A45" s="32" t="str">
        <f>H40</f>
        <v>交野北ＦＣ</v>
      </c>
      <c r="B45" s="12">
        <f>H54</f>
        <v>1</v>
      </c>
      <c r="C45" s="13" t="s">
        <v>34</v>
      </c>
      <c r="D45" s="16">
        <f>F54</f>
        <v>2</v>
      </c>
      <c r="E45" s="90"/>
      <c r="F45" s="91"/>
      <c r="G45" s="92"/>
      <c r="H45" s="34"/>
      <c r="I45" s="35"/>
      <c r="J45" s="36"/>
      <c r="K45" s="12">
        <f>F53</f>
        <v>0</v>
      </c>
      <c r="L45" s="13" t="s">
        <v>34</v>
      </c>
      <c r="M45" s="16">
        <f>H53</f>
        <v>3</v>
      </c>
      <c r="N45" s="50">
        <f>L46+C46</f>
        <v>0</v>
      </c>
      <c r="O45" s="50">
        <f>B45+K45</f>
        <v>1</v>
      </c>
      <c r="P45" s="50">
        <f>M45+D45</f>
        <v>5</v>
      </c>
      <c r="Q45" s="52">
        <f>O45-P45</f>
        <v>-4</v>
      </c>
      <c r="R45" s="54">
        <v>3</v>
      </c>
      <c r="S45" s="88"/>
    </row>
    <row r="46" spans="1:19" ht="27" customHeight="1" thickBot="1">
      <c r="A46" s="33"/>
      <c r="B46" s="4" t="s">
        <v>12</v>
      </c>
      <c r="C46" s="15">
        <v>0</v>
      </c>
      <c r="D46" s="6"/>
      <c r="E46" s="93"/>
      <c r="F46" s="94"/>
      <c r="G46" s="95"/>
      <c r="H46" s="37"/>
      <c r="I46" s="38"/>
      <c r="J46" s="39"/>
      <c r="K46" s="4" t="s">
        <v>12</v>
      </c>
      <c r="L46" s="15">
        <v>0</v>
      </c>
      <c r="M46" s="6"/>
      <c r="N46" s="51"/>
      <c r="O46" s="51"/>
      <c r="P46" s="51"/>
      <c r="Q46" s="53"/>
      <c r="R46" s="55"/>
      <c r="S46" s="89"/>
    </row>
    <row r="47" spans="1:18" ht="27" customHeight="1" thickBot="1">
      <c r="A47" s="32" t="str">
        <f>K40</f>
        <v>河合ＦＣ</v>
      </c>
      <c r="B47" s="90"/>
      <c r="C47" s="91"/>
      <c r="D47" s="92"/>
      <c r="E47" s="12">
        <f>H55</f>
        <v>2</v>
      </c>
      <c r="F47" s="13" t="s">
        <v>34</v>
      </c>
      <c r="G47" s="14">
        <f>F55</f>
        <v>0</v>
      </c>
      <c r="H47" s="12">
        <f>H53</f>
        <v>3</v>
      </c>
      <c r="I47" s="13" t="s">
        <v>34</v>
      </c>
      <c r="J47" s="16">
        <f>F53</f>
        <v>0</v>
      </c>
      <c r="K47" s="34"/>
      <c r="L47" s="35"/>
      <c r="M47" s="36"/>
      <c r="N47" s="50">
        <f>F48+I48</f>
        <v>6</v>
      </c>
      <c r="O47" s="50">
        <f>E47+H47</f>
        <v>5</v>
      </c>
      <c r="P47" s="50">
        <f>G47+J47</f>
        <v>0</v>
      </c>
      <c r="Q47" s="52">
        <f>O47-P47</f>
        <v>5</v>
      </c>
      <c r="R47" s="54">
        <v>1</v>
      </c>
    </row>
    <row r="48" spans="1:18" ht="27" customHeight="1" thickBot="1">
      <c r="A48" s="33"/>
      <c r="B48" s="93"/>
      <c r="C48" s="94"/>
      <c r="D48" s="95"/>
      <c r="E48" s="4" t="s">
        <v>12</v>
      </c>
      <c r="F48" s="15">
        <v>3</v>
      </c>
      <c r="G48" s="5"/>
      <c r="H48" s="4" t="s">
        <v>12</v>
      </c>
      <c r="I48" s="15">
        <v>3</v>
      </c>
      <c r="J48" s="6"/>
      <c r="K48" s="37"/>
      <c r="L48" s="38"/>
      <c r="M48" s="39"/>
      <c r="N48" s="51"/>
      <c r="O48" s="51"/>
      <c r="P48" s="51"/>
      <c r="Q48" s="53"/>
      <c r="R48" s="55"/>
    </row>
    <row r="49" spans="1:15" ht="27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ht="27" customHeight="1" thickBot="1"/>
    <row r="51" spans="1:10" ht="27" customHeight="1" thickBot="1">
      <c r="A51" s="8"/>
      <c r="B51" s="56" t="s">
        <v>14</v>
      </c>
      <c r="C51" s="57"/>
      <c r="D51" s="58" t="s">
        <v>75</v>
      </c>
      <c r="E51" s="59"/>
      <c r="F51" s="59"/>
      <c r="G51" s="59"/>
      <c r="H51" s="59"/>
      <c r="I51" s="59"/>
      <c r="J51" s="60"/>
    </row>
    <row r="52" spans="1:10" ht="27" customHeight="1">
      <c r="A52" s="9" t="s">
        <v>0</v>
      </c>
      <c r="B52" s="48" t="s">
        <v>15</v>
      </c>
      <c r="C52" s="49"/>
      <c r="D52" s="44" t="str">
        <f>B40</f>
        <v>貴志ＪＳＣ</v>
      </c>
      <c r="E52" s="45"/>
      <c r="F52" s="30">
        <v>3</v>
      </c>
      <c r="G52" s="29" t="s">
        <v>21</v>
      </c>
      <c r="H52" s="30">
        <v>1</v>
      </c>
      <c r="I52" s="45" t="str">
        <f>E40</f>
        <v>那智勝浦ＦＣ</v>
      </c>
      <c r="J52" s="82"/>
    </row>
    <row r="53" spans="1:10" ht="27" customHeight="1">
      <c r="A53" s="10" t="s">
        <v>1</v>
      </c>
      <c r="B53" s="40" t="s">
        <v>16</v>
      </c>
      <c r="C53" s="41"/>
      <c r="D53" s="42" t="str">
        <f>H40</f>
        <v>交野北ＦＣ</v>
      </c>
      <c r="E53" s="43"/>
      <c r="F53" s="22">
        <v>0</v>
      </c>
      <c r="G53" s="26" t="s">
        <v>21</v>
      </c>
      <c r="H53" s="22">
        <v>3</v>
      </c>
      <c r="I53" s="43" t="str">
        <f>K40</f>
        <v>河合ＦＣ</v>
      </c>
      <c r="J53" s="83"/>
    </row>
    <row r="54" spans="1:10" ht="27" customHeight="1">
      <c r="A54" s="10" t="s">
        <v>2</v>
      </c>
      <c r="B54" s="40" t="s">
        <v>76</v>
      </c>
      <c r="C54" s="41"/>
      <c r="D54" s="42" t="str">
        <f>B40</f>
        <v>貴志ＪＳＣ</v>
      </c>
      <c r="E54" s="43"/>
      <c r="F54" s="22">
        <v>2</v>
      </c>
      <c r="G54" s="26" t="s">
        <v>21</v>
      </c>
      <c r="H54" s="22">
        <v>1</v>
      </c>
      <c r="I54" s="43" t="str">
        <f>H40</f>
        <v>交野北ＦＣ</v>
      </c>
      <c r="J54" s="83"/>
    </row>
    <row r="55" spans="1:10" ht="27" customHeight="1" thickBot="1">
      <c r="A55" s="11" t="s">
        <v>3</v>
      </c>
      <c r="B55" s="46" t="s">
        <v>77</v>
      </c>
      <c r="C55" s="47"/>
      <c r="D55" s="80" t="str">
        <f>E40</f>
        <v>那智勝浦ＦＣ</v>
      </c>
      <c r="E55" s="81"/>
      <c r="F55" s="24">
        <v>0</v>
      </c>
      <c r="G55" s="27" t="s">
        <v>21</v>
      </c>
      <c r="H55" s="24">
        <v>2</v>
      </c>
      <c r="I55" s="81" t="str">
        <f>K40</f>
        <v>河合ＦＣ</v>
      </c>
      <c r="J55" s="84"/>
    </row>
  </sheetData>
  <mergeCells count="126">
    <mergeCell ref="I52:J52"/>
    <mergeCell ref="I53:J53"/>
    <mergeCell ref="I54:J54"/>
    <mergeCell ref="I55:J55"/>
    <mergeCell ref="D23:J23"/>
    <mergeCell ref="D52:E52"/>
    <mergeCell ref="D53:E53"/>
    <mergeCell ref="D54:E54"/>
    <mergeCell ref="D51:J51"/>
    <mergeCell ref="D28:E28"/>
    <mergeCell ref="D29:E29"/>
    <mergeCell ref="I24:J24"/>
    <mergeCell ref="I25:J25"/>
    <mergeCell ref="I26:J26"/>
    <mergeCell ref="I28:J28"/>
    <mergeCell ref="I29:J29"/>
    <mergeCell ref="D55:E55"/>
    <mergeCell ref="A39:B39"/>
    <mergeCell ref="B40:D40"/>
    <mergeCell ref="E40:G40"/>
    <mergeCell ref="H40:J40"/>
    <mergeCell ref="B51:C51"/>
    <mergeCell ref="B52:C52"/>
    <mergeCell ref="B53:C53"/>
    <mergeCell ref="B54:C54"/>
    <mergeCell ref="B55:C55"/>
    <mergeCell ref="O6:O7"/>
    <mergeCell ref="O8:O9"/>
    <mergeCell ref="O10:O11"/>
    <mergeCell ref="N8:N9"/>
    <mergeCell ref="N10:N11"/>
    <mergeCell ref="N6:N7"/>
    <mergeCell ref="M8:M9"/>
    <mergeCell ref="M10:M11"/>
    <mergeCell ref="A8:A9"/>
    <mergeCell ref="A10:A11"/>
    <mergeCell ref="B6:D7"/>
    <mergeCell ref="B5:D5"/>
    <mergeCell ref="A4:B4"/>
    <mergeCell ref="A1:G1"/>
    <mergeCell ref="A2:G2"/>
    <mergeCell ref="A6:A7"/>
    <mergeCell ref="E5:G5"/>
    <mergeCell ref="H5:J5"/>
    <mergeCell ref="L8:L9"/>
    <mergeCell ref="E8:G9"/>
    <mergeCell ref="H10:J11"/>
    <mergeCell ref="K6:K7"/>
    <mergeCell ref="K8:K9"/>
    <mergeCell ref="M6:M7"/>
    <mergeCell ref="K10:K11"/>
    <mergeCell ref="L6:L7"/>
    <mergeCell ref="L10:L11"/>
    <mergeCell ref="B23:C23"/>
    <mergeCell ref="B28:C28"/>
    <mergeCell ref="B29:C29"/>
    <mergeCell ref="B24:C24"/>
    <mergeCell ref="B25:C25"/>
    <mergeCell ref="B26:C26"/>
    <mergeCell ref="B27:C27"/>
    <mergeCell ref="D26:E26"/>
    <mergeCell ref="D27:E27"/>
    <mergeCell ref="N15:N16"/>
    <mergeCell ref="O15:O16"/>
    <mergeCell ref="N17:N18"/>
    <mergeCell ref="O17:O18"/>
    <mergeCell ref="K15:K16"/>
    <mergeCell ref="D24:E24"/>
    <mergeCell ref="D25:E25"/>
    <mergeCell ref="I27:J27"/>
    <mergeCell ref="A13:B13"/>
    <mergeCell ref="B14:D14"/>
    <mergeCell ref="E14:G14"/>
    <mergeCell ref="A17:A18"/>
    <mergeCell ref="E17:G18"/>
    <mergeCell ref="H14:J14"/>
    <mergeCell ref="A15:A16"/>
    <mergeCell ref="B15:D16"/>
    <mergeCell ref="N19:N20"/>
    <mergeCell ref="K17:K18"/>
    <mergeCell ref="L17:L18"/>
    <mergeCell ref="M17:M18"/>
    <mergeCell ref="M19:M20"/>
    <mergeCell ref="L15:L16"/>
    <mergeCell ref="M15:M16"/>
    <mergeCell ref="A41:A42"/>
    <mergeCell ref="B41:D42"/>
    <mergeCell ref="K41:M42"/>
    <mergeCell ref="O19:O20"/>
    <mergeCell ref="A19:A20"/>
    <mergeCell ref="H19:J20"/>
    <mergeCell ref="K19:K20"/>
    <mergeCell ref="L19:L20"/>
    <mergeCell ref="A36:G36"/>
    <mergeCell ref="A37:G37"/>
    <mergeCell ref="O41:O42"/>
    <mergeCell ref="P41:P42"/>
    <mergeCell ref="Q41:Q42"/>
    <mergeCell ref="K40:M40"/>
    <mergeCell ref="R41:R42"/>
    <mergeCell ref="A43:A44"/>
    <mergeCell ref="E43:G44"/>
    <mergeCell ref="H43:J44"/>
    <mergeCell ref="N43:N44"/>
    <mergeCell ref="O43:O44"/>
    <mergeCell ref="P43:P44"/>
    <mergeCell ref="Q43:Q44"/>
    <mergeCell ref="R43:R44"/>
    <mergeCell ref="N41:N42"/>
    <mergeCell ref="A45:A46"/>
    <mergeCell ref="E45:G46"/>
    <mergeCell ref="H45:J46"/>
    <mergeCell ref="N45:N46"/>
    <mergeCell ref="A47:A48"/>
    <mergeCell ref="B47:D48"/>
    <mergeCell ref="K47:M48"/>
    <mergeCell ref="N47:N48"/>
    <mergeCell ref="S43:S46"/>
    <mergeCell ref="R47:R48"/>
    <mergeCell ref="O45:O46"/>
    <mergeCell ref="P45:P46"/>
    <mergeCell ref="Q45:Q46"/>
    <mergeCell ref="O47:O48"/>
    <mergeCell ref="P47:P48"/>
    <mergeCell ref="Q47:Q48"/>
    <mergeCell ref="R45:R4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Nichireku</cp:lastModifiedBy>
  <cp:lastPrinted>2006-12-23T07:54:44Z</cp:lastPrinted>
  <dcterms:created xsi:type="dcterms:W3CDTF">2003-12-02T03:47:52Z</dcterms:created>
  <dcterms:modified xsi:type="dcterms:W3CDTF">2006-12-23T14:36:19Z</dcterms:modified>
  <cp:category/>
  <cp:version/>
  <cp:contentType/>
  <cp:contentStatus/>
</cp:coreProperties>
</file>