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firstSheet="2" activeTab="7"/>
  </bookViews>
  <sheets>
    <sheet name="1日目6年・今津第1" sheetId="1" r:id="rId1"/>
    <sheet name="1日目6年・今津第2" sheetId="2" r:id="rId2"/>
    <sheet name="1日目4年・今津第1" sheetId="3" r:id="rId3"/>
    <sheet name="1日目4年・今津第2" sheetId="4" r:id="rId4"/>
    <sheet name="６年トーナメント表" sheetId="5" r:id="rId5"/>
    <sheet name="４年トーナメント表" sheetId="6" r:id="rId6"/>
    <sheet name="3日目6年・フレンドリー" sheetId="7" r:id="rId7"/>
    <sheet name="3日目4年・フレンドリー " sheetId="8" r:id="rId8"/>
  </sheets>
  <definedNames>
    <definedName name="_xlnm.Print_Area" localSheetId="2">'1日目4年・今津第1'!$A$1:$R$51</definedName>
    <definedName name="_xlnm.Print_Area" localSheetId="3">'1日目4年・今津第2'!$A$1:$R$46</definedName>
    <definedName name="_xlnm.Print_Area" localSheetId="0">'1日目6年・今津第1'!$A$1:$R$51</definedName>
    <definedName name="_xlnm.Print_Area" localSheetId="1">'1日目6年・今津第2'!$A$1:$R$44</definedName>
    <definedName name="_xlnm.Print_Area" localSheetId="7">'3日目4年・フレンドリー '!$A$1:$R$36</definedName>
    <definedName name="_xlnm.Print_Area" localSheetId="6">'3日目6年・フレンドリー'!$A$1:$R$36</definedName>
    <definedName name="_xlnm.Print_Area" localSheetId="5">'４年トーナメント表'!$A$1:$AD$64</definedName>
    <definedName name="_xlnm.Print_Area" localSheetId="4">'６年トーナメント表'!$A$1:$AD$64</definedName>
  </definedNames>
  <calcPr fullCalcOnLoad="1"/>
</workbook>
</file>

<file path=xl/sharedStrings.xml><?xml version="1.0" encoding="utf-8"?>
<sst xmlns="http://schemas.openxmlformats.org/spreadsheetml/2006/main" count="903" uniqueCount="221">
  <si>
    <t>勝点</t>
  </si>
  <si>
    <t>得点</t>
  </si>
  <si>
    <t>失点</t>
  </si>
  <si>
    <t>得失差</t>
  </si>
  <si>
    <t>順位</t>
  </si>
  <si>
    <t>勝ち点</t>
  </si>
  <si>
    <t>12:30～13:05</t>
  </si>
  <si>
    <t>13:10～13:45</t>
  </si>
  <si>
    <t>13:50～14:25</t>
  </si>
  <si>
    <t>14:30～15:05</t>
  </si>
  <si>
    <t>15:10～15:45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</si>
  <si>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</si>
  <si>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</si>
  <si>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</si>
  <si>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</si>
  <si>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</si>
  <si>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</si>
  <si>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</si>
  <si>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</si>
  <si>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</si>
  <si>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</si>
  <si>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Ｄブロック</t>
  </si>
  <si>
    <t>Ｅブロック</t>
  </si>
  <si>
    <t>-</t>
  </si>
  <si>
    <t>会場：今津総合運動公園・第１グラウンド</t>
  </si>
  <si>
    <t>修学院第２</t>
  </si>
  <si>
    <t>ＡＶＡＮＴＩ　ＨＩＲＡＫＡＴＡ</t>
  </si>
  <si>
    <t>ＦＣマトリックス</t>
  </si>
  <si>
    <t>すみれＦＣ</t>
  </si>
  <si>
    <t>瀬田北ＳＳＤ</t>
  </si>
  <si>
    <t>アミティエＳＣ</t>
  </si>
  <si>
    <t>進修サッカー団</t>
  </si>
  <si>
    <t>アミーゴとどろきＦＣ</t>
  </si>
  <si>
    <t>朱二ＳＳ</t>
  </si>
  <si>
    <t>ＦＣボンジョルノ佐竹台</t>
  </si>
  <si>
    <t>松原ＦＣ東</t>
  </si>
  <si>
    <t>良元ＳＣ</t>
  </si>
  <si>
    <t>大会第１日目 （８月５日） ４年生以下・予選リーグ</t>
  </si>
  <si>
    <t>大会第１日目 （８月５日） ６年生以下・予選リーグ</t>
  </si>
  <si>
    <t>会場：今津総合運動公園・第２グラウンド</t>
  </si>
  <si>
    <t>今津ＳＳＤ</t>
  </si>
  <si>
    <t>ＡＶＡＮＴＩ茨木</t>
  </si>
  <si>
    <t>花園ＦＣ</t>
  </si>
  <si>
    <t>坂井ＳＳＤ</t>
  </si>
  <si>
    <t>北中ＦＣ</t>
  </si>
  <si>
    <t>ＳｍｉｌｅＦＣ</t>
  </si>
  <si>
    <t>大阪市矢田ＦＣ</t>
  </si>
  <si>
    <t>大阪市矢田ＦＣ</t>
  </si>
  <si>
    <t>16:30～17:05</t>
  </si>
  <si>
    <t>城南ＳＣ</t>
  </si>
  <si>
    <t>アンドリュースＦＣ</t>
  </si>
  <si>
    <t>-</t>
  </si>
  <si>
    <t>16:30～17:05</t>
  </si>
  <si>
    <t>Ｄブロック</t>
  </si>
  <si>
    <t>Ｅブロック</t>
  </si>
  <si>
    <t>16:30～17:05</t>
  </si>
  <si>
    <t>敦賀ＦＣフレンズ</t>
  </si>
  <si>
    <t>リバースＦＣ</t>
  </si>
  <si>
    <t>安満ＳＳ</t>
  </si>
  <si>
    <t>岩田ＦＣ・Ｂ</t>
  </si>
  <si>
    <t>北神戸 Ｕ-10・Ａ</t>
  </si>
  <si>
    <t>北神戸 Ｕ-10・Ｂ</t>
  </si>
  <si>
    <t>泉大津ＪＦＣ</t>
  </si>
  <si>
    <t>ＦＩＴ－ＦＣ</t>
  </si>
  <si>
    <t>夙川ＳＣ</t>
  </si>
  <si>
    <t>花園ＦＣ</t>
  </si>
  <si>
    <t>ＦＣ平野</t>
  </si>
  <si>
    <t>泉南セントラル</t>
  </si>
  <si>
    <t>ＳｍｉｌｅＦＣ</t>
  </si>
  <si>
    <t>アンドリュースＦＣ</t>
  </si>
  <si>
    <t>今津ＳＳＤ</t>
  </si>
  <si>
    <t>なみはやＦＣ</t>
  </si>
  <si>
    <t>大会第２日目 （８月６日） ６年生以下・決勝トーナメント</t>
  </si>
  <si>
    <t>大会第２日目 （８月６日） ４年生以下・決勝トーナメント</t>
  </si>
  <si>
    <t>勝点</t>
  </si>
  <si>
    <t>失点</t>
  </si>
  <si>
    <t>得点</t>
  </si>
  <si>
    <t>得失差</t>
  </si>
  <si>
    <t>順位</t>
  </si>
  <si>
    <t>１位の内
１位</t>
  </si>
  <si>
    <t>１位の内
２位</t>
  </si>
  <si>
    <t>１位の内
３位</t>
  </si>
  <si>
    <t>１位の内
４位</t>
  </si>
  <si>
    <t>１位の内
５位</t>
  </si>
  <si>
    <t>２位の内
１位</t>
  </si>
  <si>
    <t>２位の内
２位</t>
  </si>
  <si>
    <t>２位の内
３位</t>
  </si>
  <si>
    <t>【下位リーグ】</t>
  </si>
  <si>
    <t>Ａブロック</t>
  </si>
  <si>
    <t>Ｂブロック</t>
  </si>
  <si>
    <t>Ｃブロック</t>
  </si>
  <si>
    <t>Ａブロック</t>
  </si>
  <si>
    <t>Ｄコート</t>
  </si>
  <si>
    <t>Ｃコート</t>
  </si>
  <si>
    <t>第１グラウンド</t>
  </si>
  <si>
    <t>－</t>
  </si>
  <si>
    <t>会場：今津総合運動公園第２グラウンド</t>
  </si>
  <si>
    <t>会場：今津総合運動公園第１・第２グラウンド</t>
  </si>
  <si>
    <t>試合時間</t>
  </si>
  <si>
    <t>副審</t>
  </si>
  <si>
    <t>※主審は大会本部にて行います。副審は各チームより１名様お願い致します。</t>
  </si>
  <si>
    <t>※第１試合目の副審は第３試合目のチームの方で、２試合目以降は後審でお願い致します。</t>
  </si>
  <si>
    <t>朱二
松原東</t>
  </si>
  <si>
    <t>佐竹台
良元</t>
  </si>
  <si>
    <t>茨木
花園</t>
  </si>
  <si>
    <t>岩田ＦＣ・Ａ</t>
  </si>
  <si>
    <t>アミーゴとどろき</t>
  </si>
  <si>
    <t>泉大津
アミーゴ</t>
  </si>
  <si>
    <t>岩田・Ｂ
ＦＩＴ-ＦＣ</t>
  </si>
  <si>
    <t>夙川
城南</t>
  </si>
  <si>
    <t>大会第３日目 （８月７日） ６年生以下・フレンドリーリーグ</t>
  </si>
  <si>
    <t>アミティエＳＣ</t>
  </si>
  <si>
    <t>審判</t>
  </si>
  <si>
    <t>花園
北中</t>
  </si>
  <si>
    <t>※第１試合目の副審は第２試合目のチームの方で、２試合目以降は後審でお願い致します。</t>
  </si>
  <si>
    <t>アミティエＳＣ</t>
  </si>
  <si>
    <t>ＡＶＡＮＴＩ ＨＩＲＡＫＡＴＡ</t>
  </si>
  <si>
    <t>Ｄコ ート</t>
  </si>
  <si>
    <t xml:space="preserve"> 8:30～ 9:05</t>
  </si>
  <si>
    <t>アミティエ
ＡＶＡＮＴＩ</t>
  </si>
  <si>
    <t xml:space="preserve"> 9:10～ 9:45</t>
  </si>
  <si>
    <t xml:space="preserve"> 9:50～10:25</t>
  </si>
  <si>
    <t>10:30～11:05</t>
  </si>
  <si>
    <t>11:10～11:45</t>
  </si>
  <si>
    <t>11:50～12:25</t>
  </si>
  <si>
    <t>大会第３日目 （８月７日） ４年生以下・フレンドリーリーグ</t>
  </si>
  <si>
    <t>リバースＦＣ</t>
  </si>
  <si>
    <t>Ａコート</t>
  </si>
  <si>
    <t>ＡＶＡＮＴＩ
岩田・B</t>
  </si>
  <si>
    <t>ＦＩＴ-ＦＣ</t>
  </si>
  <si>
    <t>Ｂコ ート</t>
  </si>
  <si>
    <t xml:space="preserve"> 8:30～ 9:05</t>
  </si>
  <si>
    <t>アミティエ
リバース</t>
  </si>
  <si>
    <t xml:space="preserve"> 9:10～ 9:45</t>
  </si>
  <si>
    <t xml:space="preserve"> 9:50～10:25</t>
  </si>
  <si>
    <t>10:30～11:05</t>
  </si>
  <si>
    <t>11:10～11:45</t>
  </si>
  <si>
    <t>11:50～12:25</t>
  </si>
  <si>
    <t>岩田ＦＣ・レアル</t>
  </si>
  <si>
    <t>広陵ＳＣ</t>
  </si>
  <si>
    <t>岩田ＦＣ・バルセロナ</t>
  </si>
  <si>
    <t>蒲生ＳＳＳ</t>
  </si>
  <si>
    <t>アミティエＳＣ</t>
  </si>
  <si>
    <t>瀬田北ＳＳＤ</t>
  </si>
  <si>
    <t>ボンジョルノ
佐竹台</t>
  </si>
  <si>
    <t>なみはやＦＣ</t>
  </si>
  <si>
    <t>朱二ＳＳ</t>
  </si>
  <si>
    <t>今津ＳＳＤ</t>
  </si>
  <si>
    <t>修学院第２</t>
  </si>
  <si>
    <t>ＦＣマトリックス</t>
  </si>
  <si>
    <t>ＳｍｉｌｅＦＣ</t>
  </si>
  <si>
    <t>北中ＦＣ</t>
  </si>
  <si>
    <t>進修サッカー団</t>
  </si>
  <si>
    <t>アミーゴとどろきＦＣ</t>
  </si>
  <si>
    <t>アミーゴとどろきＦＣ</t>
  </si>
  <si>
    <t>良元ＳＣ</t>
  </si>
  <si>
    <t>ＡＶＡＮＴＩ ＨＩＲＡＫＡＴＡ</t>
  </si>
  <si>
    <t>ＡＶＡＮＴＩ 
ＨＩＲＡＫＡＴＡ</t>
  </si>
  <si>
    <t>坂井ＳＳＤ</t>
  </si>
  <si>
    <t>ＡＶＡＮＴＩ茨木</t>
  </si>
  <si>
    <t>花園ＦＣ</t>
  </si>
  <si>
    <t>すみれＦＣ</t>
  </si>
  <si>
    <t>すみれＦＣ</t>
  </si>
  <si>
    <t>大阪市矢田ＦＣ</t>
  </si>
  <si>
    <t>松原ＦＣ東</t>
  </si>
  <si>
    <t>アミティエＳＣ</t>
  </si>
  <si>
    <t>北神戸
Ｕ‐10・Ｂ</t>
  </si>
  <si>
    <t>ＡＶＡＮＴＩ
茨木</t>
  </si>
  <si>
    <t>FIT‐ＦＣ</t>
  </si>
  <si>
    <t>北神戸
Ｕ‐10・Ａ</t>
  </si>
  <si>
    <t>夙川ＳＣ</t>
  </si>
  <si>
    <t>アミーゴとどろき</t>
  </si>
  <si>
    <t>安満ＳＳ</t>
  </si>
  <si>
    <t>ＦＣ平野</t>
  </si>
  <si>
    <t>蒲生ＳＳＳ</t>
  </si>
  <si>
    <t>アミティエＳＣ</t>
  </si>
  <si>
    <t>城南ＳＣ</t>
  </si>
  <si>
    <t>敦賀ＦＣフレンズ</t>
  </si>
  <si>
    <t>岩田ＦＣ･バルセロナ</t>
  </si>
  <si>
    <t>広陵ＦＣ</t>
  </si>
  <si>
    <t>泉大津ＪＦＣ</t>
  </si>
  <si>
    <t>岩田ＦＣ・レアル</t>
  </si>
  <si>
    <t>アンドリュースＦＣ</t>
  </si>
  <si>
    <t>アンドリュースＦＣ</t>
  </si>
  <si>
    <t>リバースＦＣ</t>
  </si>
  <si>
    <t>リバースＦＣ</t>
  </si>
  <si>
    <t>泉南セントラル</t>
  </si>
  <si>
    <t>PK(5-6)</t>
  </si>
  <si>
    <t>2－1</t>
  </si>
  <si>
    <t>1-1</t>
  </si>
  <si>
    <t>4-1</t>
  </si>
  <si>
    <t>1-2</t>
  </si>
  <si>
    <t>1-4</t>
  </si>
  <si>
    <t>4-2</t>
  </si>
  <si>
    <t>0-0</t>
  </si>
  <si>
    <t>2-4</t>
  </si>
  <si>
    <t>2-1</t>
  </si>
  <si>
    <t>PK(4-3)</t>
  </si>
  <si>
    <t>PK(5-3)</t>
  </si>
  <si>
    <t>安満サッカー</t>
  </si>
  <si>
    <t>2-3</t>
  </si>
  <si>
    <t>5-2</t>
  </si>
  <si>
    <t>3-2</t>
  </si>
  <si>
    <t>2-0</t>
  </si>
  <si>
    <t>2-5</t>
  </si>
  <si>
    <t>0-2</t>
  </si>
  <si>
    <t>2-2</t>
  </si>
  <si>
    <t>0-3</t>
  </si>
  <si>
    <t>0-2</t>
  </si>
  <si>
    <t>3-0</t>
  </si>
  <si>
    <t>1-0</t>
  </si>
  <si>
    <t>0-1</t>
  </si>
  <si>
    <t>0-4</t>
  </si>
  <si>
    <t>4-0</t>
  </si>
  <si>
    <t>0-0</t>
  </si>
  <si>
    <t>0-6</t>
  </si>
  <si>
    <t>6-0</t>
  </si>
  <si>
    <t>第３位</t>
  </si>
  <si>
    <t>準優勝</t>
  </si>
  <si>
    <t>1-2</t>
  </si>
  <si>
    <t>2-1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</si>
</sst>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8" xfId="0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7" xfId="0" applyNumberFormat="1" applyFont="1" applyFill="1" applyBorder="1" applyAlignment="1">
      <alignment horizontal="center" shrinkToFit="1"/>
    </xf>
    <xf numFmtId="0" fontId="5" fillId="2" borderId="11" xfId="0" applyNumberFormat="1" applyFont="1" applyFill="1" applyBorder="1" applyAlignment="1">
      <alignment horizontal="center" shrinkToFit="1"/>
    </xf>
    <xf numFmtId="0" fontId="4" fillId="2" borderId="12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17" xfId="0" applyNumberFormat="1" applyFont="1" applyFill="1" applyBorder="1" applyAlignment="1">
      <alignment horizontal="center" shrinkToFit="1"/>
    </xf>
    <xf numFmtId="0" fontId="4" fillId="2" borderId="17" xfId="0" applyNumberFormat="1" applyFont="1" applyFill="1" applyBorder="1" applyAlignment="1">
      <alignment horizontal="center" shrinkToFit="1"/>
    </xf>
    <xf numFmtId="0" fontId="4" fillId="2" borderId="8" xfId="0" applyNumberFormat="1" applyFont="1" applyFill="1" applyBorder="1" applyAlignment="1">
      <alignment horizontal="center" shrinkToFit="1"/>
    </xf>
    <xf numFmtId="0" fontId="4" fillId="2" borderId="9" xfId="0" applyNumberFormat="1" applyFont="1" applyFill="1" applyBorder="1" applyAlignment="1">
      <alignment horizontal="center" shrinkToFit="1"/>
    </xf>
    <xf numFmtId="0" fontId="4" fillId="2" borderId="10" xfId="0" applyNumberFormat="1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5" fillId="2" borderId="17" xfId="0" applyFont="1" applyFill="1" applyBorder="1" applyAlignment="1">
      <alignment horizontal="center" shrinkToFit="1"/>
    </xf>
    <xf numFmtId="0" fontId="4" fillId="2" borderId="17" xfId="0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shrinkToFit="1"/>
    </xf>
    <xf numFmtId="0" fontId="4" fillId="2" borderId="20" xfId="0" applyNumberFormat="1" applyFont="1" applyFill="1" applyBorder="1" applyAlignment="1">
      <alignment horizontal="center" shrinkToFit="1"/>
    </xf>
    <xf numFmtId="0" fontId="0" fillId="2" borderId="21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5" fillId="2" borderId="30" xfId="0" applyNumberFormat="1" applyFont="1" applyFill="1" applyBorder="1" applyAlignment="1">
      <alignment horizontal="center" shrinkToFit="1"/>
    </xf>
    <xf numFmtId="0" fontId="4" fillId="2" borderId="3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8" fillId="2" borderId="19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center" vertical="center" wrapText="1" shrinkToFit="1"/>
    </xf>
    <xf numFmtId="0" fontId="8" fillId="2" borderId="7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 vertical="center" wrapText="1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/>
    </xf>
    <xf numFmtId="0" fontId="5" fillId="2" borderId="38" xfId="0" applyNumberFormat="1" applyFont="1" applyFill="1" applyBorder="1" applyAlignment="1">
      <alignment horizontal="center" shrinkToFit="1"/>
    </xf>
    <xf numFmtId="0" fontId="4" fillId="2" borderId="33" xfId="0" applyNumberFormat="1" applyFont="1" applyFill="1" applyBorder="1" applyAlignment="1">
      <alignment horizontal="center" shrinkToFit="1"/>
    </xf>
    <xf numFmtId="0" fontId="5" fillId="2" borderId="39" xfId="0" applyNumberFormat="1" applyFont="1" applyFill="1" applyBorder="1" applyAlignment="1">
      <alignment horizontal="center" shrinkToFit="1"/>
    </xf>
    <xf numFmtId="0" fontId="5" fillId="2" borderId="40" xfId="0" applyNumberFormat="1" applyFont="1" applyFill="1" applyBorder="1" applyAlignment="1">
      <alignment horizontal="center" shrinkToFit="1"/>
    </xf>
    <xf numFmtId="0" fontId="4" fillId="2" borderId="31" xfId="0" applyNumberFormat="1" applyFont="1" applyFill="1" applyBorder="1" applyAlignment="1">
      <alignment horizontal="center" shrinkToFit="1"/>
    </xf>
    <xf numFmtId="0" fontId="5" fillId="2" borderId="41" xfId="0" applyNumberFormat="1" applyFont="1" applyFill="1" applyBorder="1" applyAlignment="1">
      <alignment horizontal="center" shrinkToFit="1"/>
    </xf>
    <xf numFmtId="0" fontId="5" fillId="2" borderId="42" xfId="0" applyNumberFormat="1" applyFont="1" applyFill="1" applyBorder="1" applyAlignment="1">
      <alignment horizontal="center" shrinkToFit="1"/>
    </xf>
    <xf numFmtId="0" fontId="4" fillId="2" borderId="32" xfId="0" applyNumberFormat="1" applyFont="1" applyFill="1" applyBorder="1" applyAlignment="1">
      <alignment horizontal="center" shrinkToFit="1"/>
    </xf>
    <xf numFmtId="0" fontId="5" fillId="2" borderId="43" xfId="0" applyNumberFormat="1" applyFont="1" applyFill="1" applyBorder="1" applyAlignment="1">
      <alignment horizontal="center"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7" fillId="2" borderId="0" xfId="0" applyFont="1" applyFill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left"/>
    </xf>
    <xf numFmtId="0" fontId="0" fillId="2" borderId="49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2" borderId="52" xfId="0" applyFill="1" applyBorder="1" applyAlignment="1">
      <alignment/>
    </xf>
    <xf numFmtId="0" fontId="7" fillId="2" borderId="53" xfId="0" applyFont="1" applyFill="1" applyBorder="1" applyAlignment="1">
      <alignment/>
    </xf>
    <xf numFmtId="0" fontId="0" fillId="2" borderId="53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8" fillId="2" borderId="49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0" fillId="2" borderId="59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0" fillId="2" borderId="61" xfId="0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1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5" fillId="2" borderId="62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vertical="center" shrinkToFit="1"/>
    </xf>
    <xf numFmtId="0" fontId="5" fillId="2" borderId="63" xfId="0" applyNumberFormat="1" applyFont="1" applyFill="1" applyBorder="1" applyAlignment="1">
      <alignment horizontal="center" vertical="center" shrinkToFit="1"/>
    </xf>
    <xf numFmtId="0" fontId="0" fillId="2" borderId="37" xfId="0" applyNumberFormat="1" applyFill="1" applyBorder="1" applyAlignment="1">
      <alignment horizontal="center" shrinkToFit="1"/>
    </xf>
    <xf numFmtId="0" fontId="5" fillId="2" borderId="64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left" shrinkToFit="1"/>
    </xf>
    <xf numFmtId="0" fontId="5" fillId="2" borderId="0" xfId="0" applyNumberFormat="1" applyFont="1" applyFill="1" applyAlignment="1">
      <alignment horizontal="left" shrinkToFit="1"/>
    </xf>
    <xf numFmtId="0" fontId="0" fillId="2" borderId="0" xfId="0" applyNumberFormat="1" applyFont="1" applyFill="1" applyAlignment="1">
      <alignment horizontal="center"/>
    </xf>
    <xf numFmtId="0" fontId="5" fillId="2" borderId="65" xfId="0" applyNumberFormat="1" applyFont="1" applyFill="1" applyBorder="1" applyAlignment="1">
      <alignment horizontal="center" vertical="center" shrinkToFit="1"/>
    </xf>
    <xf numFmtId="0" fontId="5" fillId="2" borderId="66" xfId="0" applyNumberFormat="1" applyFont="1" applyFill="1" applyBorder="1" applyAlignment="1">
      <alignment horizontal="center" vertical="center" shrinkToFit="1"/>
    </xf>
    <xf numFmtId="0" fontId="5" fillId="2" borderId="67" xfId="0" applyNumberFormat="1" applyFont="1" applyFill="1" applyBorder="1" applyAlignment="1">
      <alignment horizontal="center" vertical="center" shrinkToFit="1"/>
    </xf>
    <xf numFmtId="0" fontId="5" fillId="2" borderId="68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shrinkToFit="1"/>
    </xf>
    <xf numFmtId="0" fontId="5" fillId="2" borderId="36" xfId="0" applyNumberFormat="1" applyFont="1" applyFill="1" applyBorder="1" applyAlignment="1">
      <alignment horizont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69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70" xfId="0" applyNumberFormat="1" applyFont="1" applyFill="1" applyBorder="1" applyAlignment="1">
      <alignment horizontal="center" shrinkToFit="1"/>
    </xf>
    <xf numFmtId="0" fontId="5" fillId="2" borderId="71" xfId="0" applyNumberFormat="1" applyFont="1" applyFill="1" applyBorder="1" applyAlignment="1">
      <alignment horizontal="center" shrinkToFit="1"/>
    </xf>
    <xf numFmtId="0" fontId="5" fillId="2" borderId="72" xfId="0" applyNumberFormat="1" applyFont="1" applyFill="1" applyBorder="1" applyAlignment="1">
      <alignment horizontal="center" shrinkToFit="1"/>
    </xf>
    <xf numFmtId="0" fontId="5" fillId="2" borderId="73" xfId="0" applyNumberFormat="1" applyFont="1" applyFill="1" applyBorder="1" applyAlignment="1">
      <alignment horizontal="center" shrinkToFit="1"/>
    </xf>
    <xf numFmtId="0" fontId="5" fillId="2" borderId="74" xfId="0" applyNumberFormat="1" applyFont="1" applyFill="1" applyBorder="1" applyAlignment="1">
      <alignment horizontal="center" shrinkToFit="1"/>
    </xf>
    <xf numFmtId="0" fontId="5" fillId="2" borderId="75" xfId="0" applyNumberFormat="1" applyFont="1" applyFill="1" applyBorder="1" applyAlignment="1">
      <alignment horizontal="center" shrinkToFit="1"/>
    </xf>
    <xf numFmtId="0" fontId="5" fillId="2" borderId="76" xfId="0" applyNumberFormat="1" applyFont="1" applyFill="1" applyBorder="1" applyAlignment="1">
      <alignment horizontal="center" vertical="center" shrinkToFit="1"/>
    </xf>
    <xf numFmtId="0" fontId="4" fillId="4" borderId="0" xfId="0" applyNumberFormat="1" applyFont="1" applyFill="1" applyAlignment="1">
      <alignment horizontal="center" shrinkToFit="1"/>
    </xf>
    <xf numFmtId="0" fontId="5" fillId="2" borderId="37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77" xfId="0" applyNumberFormat="1" applyFont="1" applyFill="1" applyBorder="1" applyAlignment="1">
      <alignment horizontal="center" vertical="center" shrinkToFit="1"/>
    </xf>
    <xf numFmtId="0" fontId="5" fillId="2" borderId="41" xfId="0" applyNumberFormat="1" applyFont="1" applyFill="1" applyBorder="1" applyAlignment="1">
      <alignment horizontal="center" vertical="center" shrinkToFit="1"/>
    </xf>
    <xf numFmtId="0" fontId="5" fillId="2" borderId="78" xfId="0" applyNumberFormat="1" applyFont="1" applyFill="1" applyBorder="1" applyAlignment="1">
      <alignment horizontal="center" vertical="center" shrinkToFit="1"/>
    </xf>
    <xf numFmtId="0" fontId="5" fillId="2" borderId="43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vertical="center" shrinkToFit="1"/>
    </xf>
    <xf numFmtId="0" fontId="5" fillId="2" borderId="79" xfId="0" applyNumberFormat="1" applyFont="1" applyFill="1" applyBorder="1" applyAlignment="1">
      <alignment horizontal="center" vertical="center" shrinkToFit="1"/>
    </xf>
    <xf numFmtId="0" fontId="5" fillId="2" borderId="40" xfId="0" applyNumberFormat="1" applyFont="1" applyFill="1" applyBorder="1" applyAlignment="1">
      <alignment horizontal="center" vertical="center" shrinkToFit="1"/>
    </xf>
    <xf numFmtId="0" fontId="5" fillId="2" borderId="80" xfId="0" applyNumberFormat="1" applyFont="1" applyFill="1" applyBorder="1" applyAlignment="1">
      <alignment horizontal="center" vertical="center" shrinkToFit="1"/>
    </xf>
    <xf numFmtId="0" fontId="5" fillId="2" borderId="42" xfId="0" applyNumberFormat="1" applyFont="1" applyFill="1" applyBorder="1" applyAlignment="1">
      <alignment horizontal="center" vertical="center" shrinkToFit="1"/>
    </xf>
    <xf numFmtId="0" fontId="5" fillId="2" borderId="81" xfId="0" applyNumberFormat="1" applyFont="1" applyFill="1" applyBorder="1" applyAlignment="1">
      <alignment horizontal="center" vertical="center" shrinkToFit="1"/>
    </xf>
    <xf numFmtId="0" fontId="5" fillId="2" borderId="82" xfId="0" applyNumberFormat="1" applyFont="1" applyFill="1" applyBorder="1" applyAlignment="1">
      <alignment horizontal="center" shrinkToFit="1"/>
    </xf>
    <xf numFmtId="0" fontId="5" fillId="2" borderId="83" xfId="0" applyNumberFormat="1" applyFont="1" applyFill="1" applyBorder="1" applyAlignment="1">
      <alignment horizontal="center" shrinkToFit="1"/>
    </xf>
    <xf numFmtId="0" fontId="4" fillId="2" borderId="6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2" borderId="76" xfId="0" applyNumberFormat="1" applyFont="1" applyFill="1" applyBorder="1" applyAlignment="1">
      <alignment horizontal="center"/>
    </xf>
    <xf numFmtId="0" fontId="5" fillId="2" borderId="84" xfId="0" applyNumberFormat="1" applyFont="1" applyFill="1" applyBorder="1" applyAlignment="1">
      <alignment horizontal="center" vertical="center" shrinkToFit="1"/>
    </xf>
    <xf numFmtId="0" fontId="5" fillId="2" borderId="85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86" xfId="0" applyNumberFormat="1" applyFont="1" applyFill="1" applyBorder="1" applyAlignment="1">
      <alignment horizontal="center" vertical="center" shrinkToFit="1"/>
    </xf>
    <xf numFmtId="0" fontId="5" fillId="2" borderId="87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88" xfId="0" applyFont="1" applyFill="1" applyBorder="1" applyAlignment="1">
      <alignment horizontal="center" vertical="center" shrinkToFit="1"/>
    </xf>
    <xf numFmtId="0" fontId="5" fillId="2" borderId="89" xfId="0" applyFont="1" applyFill="1" applyBorder="1" applyAlignment="1">
      <alignment horizontal="center" vertical="center" shrinkToFit="1"/>
    </xf>
    <xf numFmtId="0" fontId="5" fillId="2" borderId="69" xfId="0" applyNumberFormat="1" applyFont="1" applyFill="1" applyBorder="1" applyAlignment="1">
      <alignment horizontal="center" shrinkToFit="1"/>
    </xf>
    <xf numFmtId="0" fontId="5" fillId="2" borderId="76" xfId="0" applyNumberFormat="1" applyFont="1" applyFill="1" applyBorder="1" applyAlignment="1">
      <alignment horizontal="center" shrinkToFit="1"/>
    </xf>
    <xf numFmtId="0" fontId="5" fillId="2" borderId="90" xfId="0" applyNumberFormat="1" applyFont="1" applyFill="1" applyBorder="1" applyAlignment="1">
      <alignment horizontal="center" vertical="center" shrinkToFit="1"/>
    </xf>
    <xf numFmtId="0" fontId="5" fillId="2" borderId="91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82" xfId="0" applyNumberFormat="1" applyFont="1" applyFill="1" applyBorder="1" applyAlignment="1">
      <alignment horizontal="center" vertical="center" shrinkToFit="1"/>
    </xf>
    <xf numFmtId="0" fontId="5" fillId="2" borderId="83" xfId="0" applyNumberFormat="1" applyFont="1" applyFill="1" applyBorder="1" applyAlignment="1">
      <alignment horizontal="center" vertical="center" shrinkToFit="1"/>
    </xf>
    <xf numFmtId="0" fontId="5" fillId="2" borderId="92" xfId="0" applyNumberFormat="1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80" xfId="0" applyFont="1" applyFill="1" applyBorder="1" applyAlignment="1">
      <alignment horizontal="center" vertical="center" shrinkToFit="1"/>
    </xf>
    <xf numFmtId="0" fontId="5" fillId="2" borderId="77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 textRotation="255"/>
    </xf>
    <xf numFmtId="0" fontId="8" fillId="2" borderId="3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88" xfId="0" applyFont="1" applyFill="1" applyBorder="1" applyAlignment="1">
      <alignment horizontal="center" vertical="top" textRotation="255"/>
    </xf>
    <xf numFmtId="0" fontId="8" fillId="2" borderId="29" xfId="0" applyFont="1" applyFill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 wrapText="1"/>
    </xf>
    <xf numFmtId="0" fontId="0" fillId="2" borderId="93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88" xfId="0" applyFont="1" applyFill="1" applyBorder="1" applyAlignment="1">
      <alignment horizontal="center" vertical="top" textRotation="255"/>
    </xf>
    <xf numFmtId="0" fontId="9" fillId="2" borderId="29" xfId="0" applyFont="1" applyFill="1" applyBorder="1" applyAlignment="1">
      <alignment horizontal="center" vertical="top" textRotation="255"/>
    </xf>
    <xf numFmtId="0" fontId="0" fillId="2" borderId="3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88" xfId="0" applyFont="1" applyFill="1" applyBorder="1" applyAlignment="1">
      <alignment horizontal="center" vertical="top" textRotation="255"/>
    </xf>
    <xf numFmtId="0" fontId="10" fillId="2" borderId="29" xfId="0" applyFont="1" applyFill="1" applyBorder="1" applyAlignment="1">
      <alignment horizontal="center" vertical="top" textRotation="255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88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96" xfId="0" applyNumberFormat="1" applyFill="1" applyBorder="1" applyAlignment="1">
      <alignment horizontal="center" vertical="center"/>
    </xf>
    <xf numFmtId="49" fontId="0" fillId="2" borderId="97" xfId="0" applyNumberFormat="1" applyFill="1" applyBorder="1" applyAlignment="1">
      <alignment horizontal="center" vertical="center"/>
    </xf>
    <xf numFmtId="49" fontId="0" fillId="2" borderId="98" xfId="0" applyNumberFormat="1" applyFill="1" applyBorder="1" applyAlignment="1">
      <alignment horizontal="center" vertical="center"/>
    </xf>
    <xf numFmtId="49" fontId="0" fillId="2" borderId="99" xfId="0" applyNumberFormat="1" applyFill="1" applyBorder="1" applyAlignment="1">
      <alignment horizontal="center" vertical="center"/>
    </xf>
    <xf numFmtId="49" fontId="0" fillId="2" borderId="100" xfId="0" applyNumberFormat="1" applyFill="1" applyBorder="1" applyAlignment="1">
      <alignment horizontal="center" vertical="center"/>
    </xf>
    <xf numFmtId="49" fontId="0" fillId="2" borderId="101" xfId="0" applyNumberForma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textRotation="255"/>
    </xf>
    <xf numFmtId="0" fontId="11" fillId="2" borderId="3" xfId="0" applyFont="1" applyFill="1" applyBorder="1" applyAlignment="1">
      <alignment horizontal="center" vertical="top" textRotation="255"/>
    </xf>
    <xf numFmtId="0" fontId="11" fillId="2" borderId="4" xfId="0" applyFont="1" applyFill="1" applyBorder="1" applyAlignment="1">
      <alignment horizontal="center" vertical="top" textRotation="255"/>
    </xf>
    <xf numFmtId="0" fontId="11" fillId="2" borderId="5" xfId="0" applyFont="1" applyFill="1" applyBorder="1" applyAlignment="1">
      <alignment horizontal="center" vertical="top" textRotation="255"/>
    </xf>
    <xf numFmtId="0" fontId="11" fillId="2" borderId="88" xfId="0" applyFont="1" applyFill="1" applyBorder="1" applyAlignment="1">
      <alignment horizontal="center" vertical="top" textRotation="255"/>
    </xf>
    <xf numFmtId="0" fontId="11" fillId="2" borderId="29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right"/>
    </xf>
    <xf numFmtId="0" fontId="4" fillId="4" borderId="0" xfId="0" applyNumberFormat="1" applyFont="1" applyFill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104775</xdr:rowOff>
    </xdr:from>
    <xdr:to>
      <xdr:col>3</xdr:col>
      <xdr:colOff>142875</xdr:colOff>
      <xdr:row>14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18383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9</xdr:row>
      <xdr:rowOff>76200</xdr:rowOff>
    </xdr:from>
    <xdr:to>
      <xdr:col>7</xdr:col>
      <xdr:colOff>142875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14001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18</xdr:col>
      <xdr:colOff>95250</xdr:colOff>
      <xdr:row>12</xdr:row>
      <xdr:rowOff>66675</xdr:rowOff>
    </xdr:from>
    <xdr:to>
      <xdr:col>19</xdr:col>
      <xdr:colOff>133350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18002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28</xdr:row>
      <xdr:rowOff>9525</xdr:rowOff>
    </xdr:from>
    <xdr:to>
      <xdr:col>7</xdr:col>
      <xdr:colOff>142875</xdr:colOff>
      <xdr:row>29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8766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22</xdr:col>
      <xdr:colOff>104775</xdr:colOff>
      <xdr:row>9</xdr:row>
      <xdr:rowOff>85725</xdr:rowOff>
    </xdr:from>
    <xdr:to>
      <xdr:col>23</xdr:col>
      <xdr:colOff>142875</xdr:colOff>
      <xdr:row>11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140970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26</xdr:col>
      <xdr:colOff>114300</xdr:colOff>
      <xdr:row>12</xdr:row>
      <xdr:rowOff>66675</xdr:rowOff>
    </xdr:from>
    <xdr:to>
      <xdr:col>27</xdr:col>
      <xdr:colOff>152400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18002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28</xdr:row>
      <xdr:rowOff>9525</xdr:rowOff>
    </xdr:from>
    <xdr:to>
      <xdr:col>23</xdr:col>
      <xdr:colOff>133350</xdr:colOff>
      <xdr:row>29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8766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10</xdr:col>
      <xdr:colOff>85725</xdr:colOff>
      <xdr:row>12</xdr:row>
      <xdr:rowOff>95250</xdr:rowOff>
    </xdr:from>
    <xdr:to>
      <xdr:col>11</xdr:col>
      <xdr:colOff>123825</xdr:colOff>
      <xdr:row>14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182880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5</xdr:row>
      <xdr:rowOff>19050</xdr:rowOff>
    </xdr:from>
    <xdr:to>
      <xdr:col>15</xdr:col>
      <xdr:colOff>152400</xdr:colOff>
      <xdr:row>6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8096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7</xdr:row>
      <xdr:rowOff>66675</xdr:rowOff>
    </xdr:from>
    <xdr:to>
      <xdr:col>15</xdr:col>
      <xdr:colOff>142875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11239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32</xdr:row>
      <xdr:rowOff>0</xdr:rowOff>
    </xdr:from>
    <xdr:to>
      <xdr:col>15</xdr:col>
      <xdr:colOff>142875</xdr:colOff>
      <xdr:row>33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440055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14</xdr:col>
      <xdr:colOff>114300</xdr:colOff>
      <xdr:row>30</xdr:row>
      <xdr:rowOff>9525</xdr:rowOff>
    </xdr:from>
    <xdr:to>
      <xdr:col>15</xdr:col>
      <xdr:colOff>152400</xdr:colOff>
      <xdr:row>31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41433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57150</xdr:rowOff>
    </xdr:from>
    <xdr:to>
      <xdr:col>3</xdr:col>
      <xdr:colOff>142875</xdr:colOff>
      <xdr:row>13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18097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9</xdr:row>
      <xdr:rowOff>76200</xdr:rowOff>
    </xdr:from>
    <xdr:to>
      <xdr:col>7</xdr:col>
      <xdr:colOff>142875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14192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18</xdr:col>
      <xdr:colOff>95250</xdr:colOff>
      <xdr:row>12</xdr:row>
      <xdr:rowOff>66675</xdr:rowOff>
    </xdr:from>
    <xdr:to>
      <xdr:col>19</xdr:col>
      <xdr:colOff>133350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18192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28</xdr:row>
      <xdr:rowOff>9525</xdr:rowOff>
    </xdr:from>
    <xdr:to>
      <xdr:col>7</xdr:col>
      <xdr:colOff>142875</xdr:colOff>
      <xdr:row>29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8957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22</xdr:col>
      <xdr:colOff>104775</xdr:colOff>
      <xdr:row>9</xdr:row>
      <xdr:rowOff>85725</xdr:rowOff>
    </xdr:from>
    <xdr:to>
      <xdr:col>23</xdr:col>
      <xdr:colOff>142875</xdr:colOff>
      <xdr:row>11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14287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26</xdr:col>
      <xdr:colOff>114300</xdr:colOff>
      <xdr:row>12</xdr:row>
      <xdr:rowOff>66675</xdr:rowOff>
    </xdr:from>
    <xdr:to>
      <xdr:col>27</xdr:col>
      <xdr:colOff>152400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18192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28</xdr:row>
      <xdr:rowOff>9525</xdr:rowOff>
    </xdr:from>
    <xdr:to>
      <xdr:col>23</xdr:col>
      <xdr:colOff>133350</xdr:colOff>
      <xdr:row>29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8957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10</xdr:col>
      <xdr:colOff>85725</xdr:colOff>
      <xdr:row>12</xdr:row>
      <xdr:rowOff>95250</xdr:rowOff>
    </xdr:from>
    <xdr:to>
      <xdr:col>11</xdr:col>
      <xdr:colOff>123825</xdr:colOff>
      <xdr:row>14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18478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5</xdr:row>
      <xdr:rowOff>19050</xdr:rowOff>
    </xdr:from>
    <xdr:to>
      <xdr:col>15</xdr:col>
      <xdr:colOff>152400</xdr:colOff>
      <xdr:row>6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8286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7</xdr:row>
      <xdr:rowOff>66675</xdr:rowOff>
    </xdr:from>
    <xdr:to>
      <xdr:col>15</xdr:col>
      <xdr:colOff>142875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114300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32</xdr:row>
      <xdr:rowOff>0</xdr:rowOff>
    </xdr:from>
    <xdr:to>
      <xdr:col>15</xdr:col>
      <xdr:colOff>142875</xdr:colOff>
      <xdr:row>33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4419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14</xdr:col>
      <xdr:colOff>114300</xdr:colOff>
      <xdr:row>30</xdr:row>
      <xdr:rowOff>9525</xdr:rowOff>
    </xdr:from>
    <xdr:to>
      <xdr:col>15</xdr:col>
      <xdr:colOff>152400</xdr:colOff>
      <xdr:row>31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416242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31">
      <selection activeCell="H41" sqref="H41:I41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ht="16.5" customHeight="1">
      <c r="A1" s="172" t="s">
        <v>38</v>
      </c>
      <c r="B1" s="172"/>
      <c r="C1" s="172"/>
      <c r="D1" s="172"/>
      <c r="E1" s="172"/>
      <c r="F1" s="172"/>
      <c r="G1" s="172"/>
      <c r="H1" s="22"/>
      <c r="I1" s="22"/>
    </row>
    <row r="2" spans="1:18" ht="16.5" customHeight="1">
      <c r="A2" s="172" t="s">
        <v>24</v>
      </c>
      <c r="B2" s="172"/>
      <c r="C2" s="172"/>
      <c r="D2" s="172"/>
      <c r="E2" s="172"/>
      <c r="F2" s="172"/>
      <c r="G2" s="172"/>
      <c r="H2" s="22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16</v>
      </c>
      <c r="B4" s="172"/>
      <c r="C4" s="22"/>
      <c r="D4" s="22"/>
      <c r="E4" s="22"/>
    </row>
    <row r="5" spans="1:18" ht="16.5" customHeight="1" thickBot="1">
      <c r="A5" s="23"/>
      <c r="B5" s="163" t="s">
        <v>29</v>
      </c>
      <c r="C5" s="164"/>
      <c r="D5" s="171"/>
      <c r="E5" s="163" t="s">
        <v>30</v>
      </c>
      <c r="F5" s="164"/>
      <c r="G5" s="171"/>
      <c r="H5" s="163" t="s">
        <v>31</v>
      </c>
      <c r="I5" s="164"/>
      <c r="J5" s="171"/>
      <c r="K5" s="163" t="s">
        <v>32</v>
      </c>
      <c r="L5" s="164"/>
      <c r="M5" s="164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瀬田北ＳＳＤ</v>
      </c>
      <c r="B6" s="165"/>
      <c r="C6" s="166"/>
      <c r="D6" s="167"/>
      <c r="E6" s="24">
        <f>$E$38</f>
        <v>7</v>
      </c>
      <c r="F6" s="25" t="s">
        <v>17</v>
      </c>
      <c r="G6" s="26">
        <f>$G$38</f>
        <v>0</v>
      </c>
      <c r="H6" s="27">
        <f>$E$41</f>
        <v>6</v>
      </c>
      <c r="I6" s="25" t="s">
        <v>17</v>
      </c>
      <c r="J6" s="27">
        <f>$G$41</f>
        <v>1</v>
      </c>
      <c r="K6" s="24">
        <f>$E$44</f>
        <v>3</v>
      </c>
      <c r="L6" s="25" t="s">
        <v>17</v>
      </c>
      <c r="M6" s="27">
        <f>$G$44</f>
        <v>1</v>
      </c>
      <c r="N6" s="173">
        <f>SUM(L7,I7,F7)</f>
        <v>9</v>
      </c>
      <c r="O6" s="173">
        <f>SUM(E6,H6,K6)</f>
        <v>16</v>
      </c>
      <c r="P6" s="173">
        <f>SUM(M6,J6,G6)</f>
        <v>2</v>
      </c>
      <c r="Q6" s="159">
        <f>$O$6-$P$6</f>
        <v>14</v>
      </c>
      <c r="R6" s="159">
        <v>1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3</v>
      </c>
      <c r="G7" s="29"/>
      <c r="H7" s="30" t="s">
        <v>5</v>
      </c>
      <c r="I7" s="23">
        <v>3</v>
      </c>
      <c r="J7" s="30"/>
      <c r="K7" s="28"/>
      <c r="L7" s="23">
        <v>3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アミティエＳＣ</v>
      </c>
      <c r="B8" s="24">
        <f>$G$38</f>
        <v>0</v>
      </c>
      <c r="C8" s="25" t="s">
        <v>17</v>
      </c>
      <c r="D8" s="26">
        <f>$E$38</f>
        <v>7</v>
      </c>
      <c r="E8" s="165"/>
      <c r="F8" s="166"/>
      <c r="G8" s="167"/>
      <c r="H8" s="24">
        <f>$M$44</f>
        <v>1</v>
      </c>
      <c r="I8" s="25" t="s">
        <v>17</v>
      </c>
      <c r="J8" s="27">
        <f>$O$44</f>
        <v>8</v>
      </c>
      <c r="K8" s="24">
        <f>$M$41</f>
        <v>0</v>
      </c>
      <c r="L8" s="25" t="s">
        <v>17</v>
      </c>
      <c r="M8" s="27">
        <f>$O$41</f>
        <v>4</v>
      </c>
      <c r="N8" s="173">
        <f>SUM(L9,I9,C9)</f>
        <v>0</v>
      </c>
      <c r="O8" s="173">
        <f>SUM(B8,H8,K8)</f>
        <v>1</v>
      </c>
      <c r="P8" s="173">
        <f>SUM(M8,J8,D8)</f>
        <v>19</v>
      </c>
      <c r="Q8" s="159">
        <f>$O$8-$P$8</f>
        <v>-18</v>
      </c>
      <c r="R8" s="159">
        <v>4</v>
      </c>
    </row>
    <row r="9" spans="1:18" ht="16.5" customHeight="1" thickBot="1">
      <c r="A9" s="162"/>
      <c r="B9" s="28" t="s">
        <v>5</v>
      </c>
      <c r="C9" s="23">
        <v>0</v>
      </c>
      <c r="D9" s="29"/>
      <c r="E9" s="168"/>
      <c r="F9" s="169"/>
      <c r="G9" s="170"/>
      <c r="H9" s="28" t="s">
        <v>5</v>
      </c>
      <c r="I9" s="23">
        <v>0</v>
      </c>
      <c r="J9" s="30"/>
      <c r="K9" s="28" t="s">
        <v>5</v>
      </c>
      <c r="L9" s="23">
        <v>0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進修サッカー団</v>
      </c>
      <c r="B10" s="24">
        <f>$G$41</f>
        <v>1</v>
      </c>
      <c r="C10" s="25" t="s">
        <v>17</v>
      </c>
      <c r="D10" s="26">
        <f>$E$41</f>
        <v>6</v>
      </c>
      <c r="E10" s="24">
        <f>$O$44</f>
        <v>8</v>
      </c>
      <c r="F10" s="25" t="s">
        <v>17</v>
      </c>
      <c r="G10" s="26">
        <f>$M$44</f>
        <v>1</v>
      </c>
      <c r="H10" s="165"/>
      <c r="I10" s="166"/>
      <c r="J10" s="166"/>
      <c r="K10" s="24">
        <f>$M$38</f>
        <v>2</v>
      </c>
      <c r="L10" s="25" t="s">
        <v>17</v>
      </c>
      <c r="M10" s="27">
        <f>$O$38</f>
        <v>2</v>
      </c>
      <c r="N10" s="173">
        <f>L11+F11+C11</f>
        <v>4</v>
      </c>
      <c r="O10" s="173">
        <f>SUM(B10,E10,K10)</f>
        <v>11</v>
      </c>
      <c r="P10" s="173">
        <f>SUM(M10,G10,D10)</f>
        <v>9</v>
      </c>
      <c r="Q10" s="159">
        <f>$O$10-$P$10</f>
        <v>2</v>
      </c>
      <c r="R10" s="159">
        <v>2</v>
      </c>
    </row>
    <row r="11" spans="1:18" ht="16.5" customHeight="1" thickBot="1">
      <c r="A11" s="162"/>
      <c r="B11" s="28" t="s">
        <v>5</v>
      </c>
      <c r="C11" s="23">
        <v>0</v>
      </c>
      <c r="D11" s="29"/>
      <c r="E11" s="28" t="s">
        <v>5</v>
      </c>
      <c r="F11" s="23">
        <v>3</v>
      </c>
      <c r="G11" s="29"/>
      <c r="H11" s="168"/>
      <c r="I11" s="169"/>
      <c r="J11" s="169"/>
      <c r="K11" s="28" t="s">
        <v>5</v>
      </c>
      <c r="L11" s="23">
        <v>1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アミーゴとどろきＦＣ</v>
      </c>
      <c r="B12" s="24">
        <f>$G$44</f>
        <v>1</v>
      </c>
      <c r="C12" s="25" t="s">
        <v>17</v>
      </c>
      <c r="D12" s="26">
        <f>$E$44</f>
        <v>3</v>
      </c>
      <c r="E12" s="24">
        <f>$O$41</f>
        <v>4</v>
      </c>
      <c r="F12" s="25" t="s">
        <v>17</v>
      </c>
      <c r="G12" s="26">
        <f>$M$41</f>
        <v>0</v>
      </c>
      <c r="H12" s="24">
        <f>$O$38</f>
        <v>2</v>
      </c>
      <c r="I12" s="25" t="s">
        <v>17</v>
      </c>
      <c r="J12" s="26">
        <f>$M$38</f>
        <v>2</v>
      </c>
      <c r="K12" s="165"/>
      <c r="L12" s="166"/>
      <c r="M12" s="166"/>
      <c r="N12" s="173">
        <f>SUM(I13,F13,C13)</f>
        <v>4</v>
      </c>
      <c r="O12" s="173">
        <f>SUM(H12,E12,B12)</f>
        <v>7</v>
      </c>
      <c r="P12" s="173">
        <f>SUM(J12,G12,D12)</f>
        <v>5</v>
      </c>
      <c r="Q12" s="159">
        <f>$O$12-$P$12</f>
        <v>2</v>
      </c>
      <c r="R12" s="159">
        <v>3</v>
      </c>
    </row>
    <row r="13" spans="1:18" ht="16.5" customHeight="1" thickBot="1">
      <c r="A13" s="162"/>
      <c r="B13" s="28" t="s">
        <v>5</v>
      </c>
      <c r="C13" s="23">
        <v>0</v>
      </c>
      <c r="D13" s="29"/>
      <c r="E13" s="28" t="s">
        <v>5</v>
      </c>
      <c r="F13" s="23">
        <v>3</v>
      </c>
      <c r="G13" s="29"/>
      <c r="H13" s="28" t="s">
        <v>5</v>
      </c>
      <c r="I13" s="23">
        <v>1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5" ht="16.5" customHeight="1" thickBot="1">
      <c r="A15" s="172" t="s">
        <v>18</v>
      </c>
      <c r="B15" s="172"/>
      <c r="C15" s="22"/>
      <c r="D15" s="22"/>
      <c r="E15" s="22"/>
    </row>
    <row r="16" spans="1:18" ht="16.5" customHeight="1" thickBot="1">
      <c r="A16" s="23"/>
      <c r="B16" s="163" t="s">
        <v>25</v>
      </c>
      <c r="C16" s="164"/>
      <c r="D16" s="171"/>
      <c r="E16" s="163" t="s">
        <v>26</v>
      </c>
      <c r="F16" s="164"/>
      <c r="G16" s="171"/>
      <c r="H16" s="163" t="s">
        <v>27</v>
      </c>
      <c r="I16" s="164"/>
      <c r="J16" s="171"/>
      <c r="K16" s="163" t="s">
        <v>28</v>
      </c>
      <c r="L16" s="164"/>
      <c r="M16" s="164"/>
      <c r="N16" s="17" t="s">
        <v>0</v>
      </c>
      <c r="O16" s="17" t="s">
        <v>1</v>
      </c>
      <c r="P16" s="17" t="s">
        <v>2</v>
      </c>
      <c r="Q16" s="17" t="s">
        <v>3</v>
      </c>
      <c r="R16" s="17" t="s">
        <v>4</v>
      </c>
    </row>
    <row r="17" spans="1:18" ht="16.5" customHeight="1" thickBot="1">
      <c r="A17" s="161" t="str">
        <f>$B$16</f>
        <v>修学院第２</v>
      </c>
      <c r="B17" s="165"/>
      <c r="C17" s="166"/>
      <c r="D17" s="167"/>
      <c r="E17" s="24">
        <f>$E$39</f>
        <v>2</v>
      </c>
      <c r="F17" s="25" t="s">
        <v>17</v>
      </c>
      <c r="G17" s="26">
        <f>$G$39</f>
        <v>0</v>
      </c>
      <c r="H17" s="24">
        <v>2</v>
      </c>
      <c r="I17" s="25" t="s">
        <v>17</v>
      </c>
      <c r="J17" s="27">
        <v>0</v>
      </c>
      <c r="K17" s="24">
        <v>3</v>
      </c>
      <c r="L17" s="25" t="s">
        <v>17</v>
      </c>
      <c r="M17" s="27">
        <v>1</v>
      </c>
      <c r="N17" s="173">
        <f>L18+I18+F18</f>
        <v>9</v>
      </c>
      <c r="O17" s="173">
        <f>SUM(E17,H17,K17)</f>
        <v>7</v>
      </c>
      <c r="P17" s="173">
        <f>SUM(M17,J17,G17)</f>
        <v>1</v>
      </c>
      <c r="Q17" s="159">
        <f>$O$17-$P$17</f>
        <v>6</v>
      </c>
      <c r="R17" s="159">
        <v>1</v>
      </c>
    </row>
    <row r="18" spans="1:18" ht="16.5" customHeight="1" thickBot="1">
      <c r="A18" s="162"/>
      <c r="B18" s="168"/>
      <c r="C18" s="169"/>
      <c r="D18" s="170"/>
      <c r="E18" s="28" t="s">
        <v>5</v>
      </c>
      <c r="F18" s="23">
        <v>3</v>
      </c>
      <c r="G18" s="29"/>
      <c r="H18" s="28" t="s">
        <v>5</v>
      </c>
      <c r="I18" s="23">
        <v>3</v>
      </c>
      <c r="J18" s="30"/>
      <c r="K18" s="28" t="s">
        <v>5</v>
      </c>
      <c r="L18" s="23">
        <v>3</v>
      </c>
      <c r="M18" s="30"/>
      <c r="N18" s="174"/>
      <c r="O18" s="174"/>
      <c r="P18" s="174"/>
      <c r="Q18" s="160"/>
      <c r="R18" s="160"/>
    </row>
    <row r="19" spans="1:18" ht="16.5" customHeight="1" thickBot="1">
      <c r="A19" s="161" t="str">
        <f>$E$16</f>
        <v>ＡＶＡＮＴＩ　ＨＩＲＡＫＡＴＡ</v>
      </c>
      <c r="B19" s="24">
        <f>$G$39</f>
        <v>0</v>
      </c>
      <c r="C19" s="25" t="s">
        <v>17</v>
      </c>
      <c r="D19" s="26">
        <f>$E$39</f>
        <v>2</v>
      </c>
      <c r="E19" s="165"/>
      <c r="F19" s="166"/>
      <c r="G19" s="167"/>
      <c r="H19" s="24">
        <v>0</v>
      </c>
      <c r="I19" s="25" t="s">
        <v>17</v>
      </c>
      <c r="J19" s="27">
        <v>3</v>
      </c>
      <c r="K19" s="24">
        <v>2</v>
      </c>
      <c r="L19" s="25" t="s">
        <v>17</v>
      </c>
      <c r="M19" s="27">
        <v>1</v>
      </c>
      <c r="N19" s="173">
        <f>SUM(L20,I20,C20)</f>
        <v>3</v>
      </c>
      <c r="O19" s="173">
        <f>SUM(K19,H19,B19)</f>
        <v>2</v>
      </c>
      <c r="P19" s="173">
        <f>SUM(M19,J19,D19)</f>
        <v>6</v>
      </c>
      <c r="Q19" s="159">
        <f>$O$19-$P$19</f>
        <v>-4</v>
      </c>
      <c r="R19" s="159">
        <v>3</v>
      </c>
    </row>
    <row r="20" spans="1:18" ht="16.5" customHeight="1" thickBot="1">
      <c r="A20" s="162"/>
      <c r="B20" s="28" t="s">
        <v>5</v>
      </c>
      <c r="C20" s="23">
        <v>0</v>
      </c>
      <c r="D20" s="29"/>
      <c r="E20" s="168"/>
      <c r="F20" s="169"/>
      <c r="G20" s="170"/>
      <c r="H20" s="28" t="s">
        <v>5</v>
      </c>
      <c r="I20" s="23">
        <v>0</v>
      </c>
      <c r="J20" s="30"/>
      <c r="K20" s="28" t="s">
        <v>5</v>
      </c>
      <c r="L20" s="23">
        <v>3</v>
      </c>
      <c r="M20" s="30"/>
      <c r="N20" s="174"/>
      <c r="O20" s="174"/>
      <c r="P20" s="174"/>
      <c r="Q20" s="160"/>
      <c r="R20" s="160"/>
    </row>
    <row r="21" spans="1:18" ht="16.5" customHeight="1" thickBot="1">
      <c r="A21" s="161" t="str">
        <f>$H$16</f>
        <v>ＦＣマトリックス</v>
      </c>
      <c r="B21" s="24">
        <f>J17</f>
        <v>0</v>
      </c>
      <c r="C21" s="25" t="s">
        <v>17</v>
      </c>
      <c r="D21" s="26">
        <f>H17</f>
        <v>2</v>
      </c>
      <c r="E21" s="24">
        <f>J19</f>
        <v>3</v>
      </c>
      <c r="F21" s="25" t="s">
        <v>17</v>
      </c>
      <c r="G21" s="26">
        <f>H19</f>
        <v>0</v>
      </c>
      <c r="H21" s="165"/>
      <c r="I21" s="166"/>
      <c r="J21" s="166"/>
      <c r="K21" s="24">
        <f>$M$39</f>
        <v>5</v>
      </c>
      <c r="L21" s="25" t="s">
        <v>17</v>
      </c>
      <c r="M21" s="27">
        <f>$O$39</f>
        <v>0</v>
      </c>
      <c r="N21" s="173">
        <f>SUM(L22,F22,C22)</f>
        <v>6</v>
      </c>
      <c r="O21" s="173">
        <f>SUM(K21,E21,B21)</f>
        <v>8</v>
      </c>
      <c r="P21" s="173">
        <f>SUM(M21,G21,D21)</f>
        <v>2</v>
      </c>
      <c r="Q21" s="159">
        <f>$O$21-$P$21</f>
        <v>6</v>
      </c>
      <c r="R21" s="159">
        <v>2</v>
      </c>
    </row>
    <row r="22" spans="1:18" ht="16.5" customHeight="1" thickBot="1">
      <c r="A22" s="162"/>
      <c r="B22" s="28" t="s">
        <v>5</v>
      </c>
      <c r="C22" s="23">
        <v>0</v>
      </c>
      <c r="D22" s="29"/>
      <c r="E22" s="28" t="s">
        <v>5</v>
      </c>
      <c r="F22" s="23">
        <v>3</v>
      </c>
      <c r="G22" s="29"/>
      <c r="H22" s="168"/>
      <c r="I22" s="169"/>
      <c r="J22" s="169"/>
      <c r="K22" s="28" t="s">
        <v>5</v>
      </c>
      <c r="L22" s="23">
        <v>3</v>
      </c>
      <c r="M22" s="30"/>
      <c r="N22" s="174"/>
      <c r="O22" s="174"/>
      <c r="P22" s="174"/>
      <c r="Q22" s="160"/>
      <c r="R22" s="160"/>
    </row>
    <row r="23" spans="1:18" ht="16.5" customHeight="1" thickBot="1">
      <c r="A23" s="161" t="str">
        <f>$K$16</f>
        <v>すみれＦＣ</v>
      </c>
      <c r="B23" s="24">
        <f>M17</f>
        <v>1</v>
      </c>
      <c r="C23" s="25" t="s">
        <v>17</v>
      </c>
      <c r="D23" s="26">
        <f>K17</f>
        <v>3</v>
      </c>
      <c r="E23" s="24">
        <f>M19</f>
        <v>1</v>
      </c>
      <c r="F23" s="25" t="s">
        <v>17</v>
      </c>
      <c r="G23" s="26">
        <f>K19</f>
        <v>2</v>
      </c>
      <c r="H23" s="24">
        <f>$O$39</f>
        <v>0</v>
      </c>
      <c r="I23" s="25" t="s">
        <v>17</v>
      </c>
      <c r="J23" s="26">
        <f>$M$39</f>
        <v>5</v>
      </c>
      <c r="K23" s="165"/>
      <c r="L23" s="166"/>
      <c r="M23" s="166"/>
      <c r="N23" s="173">
        <f>SUM(C24,F24,I24)</f>
        <v>0</v>
      </c>
      <c r="O23" s="173">
        <f>SUM(B23,E23,H23)</f>
        <v>2</v>
      </c>
      <c r="P23" s="173">
        <f>SUM(J23,G23,D23)</f>
        <v>10</v>
      </c>
      <c r="Q23" s="159">
        <f>$O$23-$P$23</f>
        <v>-8</v>
      </c>
      <c r="R23" s="159">
        <v>4</v>
      </c>
    </row>
    <row r="24" spans="1:18" ht="16.5" customHeight="1" thickBot="1">
      <c r="A24" s="162"/>
      <c r="B24" s="28" t="s">
        <v>5</v>
      </c>
      <c r="C24" s="23">
        <v>0</v>
      </c>
      <c r="D24" s="29"/>
      <c r="E24" s="28" t="s">
        <v>5</v>
      </c>
      <c r="F24" s="23">
        <v>0</v>
      </c>
      <c r="G24" s="29"/>
      <c r="H24" s="28" t="s">
        <v>5</v>
      </c>
      <c r="I24" s="23">
        <v>0</v>
      </c>
      <c r="J24" s="29"/>
      <c r="K24" s="168"/>
      <c r="L24" s="169"/>
      <c r="M24" s="169"/>
      <c r="N24" s="174"/>
      <c r="O24" s="174"/>
      <c r="P24" s="174"/>
      <c r="Q24" s="160"/>
      <c r="R24" s="160"/>
    </row>
    <row r="25" spans="1:18" ht="16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5" ht="16.5" customHeight="1" thickBot="1">
      <c r="A26" s="172" t="s">
        <v>15</v>
      </c>
      <c r="B26" s="172"/>
      <c r="C26" s="22"/>
      <c r="D26" s="22"/>
      <c r="E26" s="22"/>
    </row>
    <row r="27" spans="1:18" ht="16.5" customHeight="1" thickBot="1">
      <c r="A27" s="23"/>
      <c r="B27" s="163" t="s">
        <v>33</v>
      </c>
      <c r="C27" s="164"/>
      <c r="D27" s="164"/>
      <c r="E27" s="163" t="s">
        <v>35</v>
      </c>
      <c r="F27" s="164"/>
      <c r="G27" s="164"/>
      <c r="H27" s="163" t="s">
        <v>34</v>
      </c>
      <c r="I27" s="164"/>
      <c r="J27" s="164"/>
      <c r="K27" s="163" t="s">
        <v>36</v>
      </c>
      <c r="L27" s="164"/>
      <c r="M27" s="164"/>
      <c r="N27" s="17" t="s">
        <v>0</v>
      </c>
      <c r="O27" s="17" t="s">
        <v>1</v>
      </c>
      <c r="P27" s="17" t="s">
        <v>2</v>
      </c>
      <c r="Q27" s="17" t="s">
        <v>3</v>
      </c>
      <c r="R27" s="17" t="s">
        <v>4</v>
      </c>
    </row>
    <row r="28" spans="1:18" ht="16.5" customHeight="1" thickBot="1">
      <c r="A28" s="161" t="str">
        <f>$B$27</f>
        <v>朱二ＳＳ</v>
      </c>
      <c r="B28" s="165"/>
      <c r="C28" s="166"/>
      <c r="D28" s="167"/>
      <c r="E28" s="24">
        <f>$E$40</f>
        <v>3</v>
      </c>
      <c r="F28" s="25" t="s">
        <v>17</v>
      </c>
      <c r="G28" s="26">
        <f>$G$40</f>
        <v>2</v>
      </c>
      <c r="H28" s="24">
        <v>2</v>
      </c>
      <c r="I28" s="25" t="s">
        <v>17</v>
      </c>
      <c r="J28" s="27">
        <f>$G$43</f>
        <v>0</v>
      </c>
      <c r="K28" s="24">
        <v>1</v>
      </c>
      <c r="L28" s="25" t="s">
        <v>17</v>
      </c>
      <c r="M28" s="27">
        <v>0</v>
      </c>
      <c r="N28" s="173">
        <f>SUM(L29,I29,F29)</f>
        <v>9</v>
      </c>
      <c r="O28" s="173">
        <f>SUM(E28,H28,K28)</f>
        <v>6</v>
      </c>
      <c r="P28" s="173">
        <f>SUM(M28,J28,G28)</f>
        <v>2</v>
      </c>
      <c r="Q28" s="159">
        <f>$O$28-$P$28</f>
        <v>4</v>
      </c>
      <c r="R28" s="159">
        <v>1</v>
      </c>
    </row>
    <row r="29" spans="1:18" ht="16.5" customHeight="1" thickBot="1">
      <c r="A29" s="162"/>
      <c r="B29" s="168"/>
      <c r="C29" s="169"/>
      <c r="D29" s="170"/>
      <c r="E29" s="28" t="s">
        <v>5</v>
      </c>
      <c r="F29" s="23">
        <v>3</v>
      </c>
      <c r="G29" s="29"/>
      <c r="H29" s="28" t="s">
        <v>5</v>
      </c>
      <c r="I29" s="23">
        <v>3</v>
      </c>
      <c r="J29" s="30"/>
      <c r="K29" s="28" t="s">
        <v>5</v>
      </c>
      <c r="L29" s="23">
        <v>3</v>
      </c>
      <c r="M29" s="30"/>
      <c r="N29" s="174"/>
      <c r="O29" s="174"/>
      <c r="P29" s="174"/>
      <c r="Q29" s="160"/>
      <c r="R29" s="160"/>
    </row>
    <row r="30" spans="1:18" ht="16.5" customHeight="1" thickBot="1">
      <c r="A30" s="161" t="str">
        <f>$E$27</f>
        <v>松原ＦＣ東</v>
      </c>
      <c r="B30" s="24">
        <f>$G$40</f>
        <v>2</v>
      </c>
      <c r="C30" s="25" t="s">
        <v>17</v>
      </c>
      <c r="D30" s="26">
        <f>$E$40</f>
        <v>3</v>
      </c>
      <c r="E30" s="165"/>
      <c r="F30" s="166"/>
      <c r="G30" s="167"/>
      <c r="H30" s="24">
        <v>0</v>
      </c>
      <c r="I30" s="25" t="s">
        <v>17</v>
      </c>
      <c r="J30" s="27">
        <v>4</v>
      </c>
      <c r="K30" s="24">
        <f>$M$43</f>
        <v>0</v>
      </c>
      <c r="L30" s="25" t="s">
        <v>17</v>
      </c>
      <c r="M30" s="27">
        <v>5</v>
      </c>
      <c r="N30" s="173">
        <f>SUM(L31,I31,C31)</f>
        <v>0</v>
      </c>
      <c r="O30" s="173">
        <f>SUM(K30,H30,B30)</f>
        <v>2</v>
      </c>
      <c r="P30" s="150">
        <f>SUM(M30,J30,D30)</f>
        <v>12</v>
      </c>
      <c r="Q30" s="159">
        <f>$O$30-$P$30</f>
        <v>-10</v>
      </c>
      <c r="R30" s="159">
        <v>4</v>
      </c>
    </row>
    <row r="31" spans="1:18" ht="16.5" customHeight="1" thickBot="1">
      <c r="A31" s="162"/>
      <c r="B31" s="28" t="s">
        <v>5</v>
      </c>
      <c r="C31" s="23">
        <v>0</v>
      </c>
      <c r="D31" s="29"/>
      <c r="E31" s="168"/>
      <c r="F31" s="169"/>
      <c r="G31" s="170"/>
      <c r="H31" s="28" t="s">
        <v>5</v>
      </c>
      <c r="I31" s="23">
        <v>0</v>
      </c>
      <c r="J31" s="30"/>
      <c r="K31" s="28" t="s">
        <v>5</v>
      </c>
      <c r="L31" s="23"/>
      <c r="M31" s="30"/>
      <c r="N31" s="174"/>
      <c r="O31" s="174"/>
      <c r="P31" s="174"/>
      <c r="Q31" s="160"/>
      <c r="R31" s="160"/>
    </row>
    <row r="32" spans="1:18" ht="16.5" customHeight="1" thickBot="1">
      <c r="A32" s="161" t="str">
        <f>$H$27</f>
        <v>ＦＣボンジョルノ佐竹台</v>
      </c>
      <c r="B32" s="24">
        <f>$G$43</f>
        <v>0</v>
      </c>
      <c r="C32" s="25" t="s">
        <v>23</v>
      </c>
      <c r="D32" s="26">
        <v>2</v>
      </c>
      <c r="E32" s="24">
        <v>4</v>
      </c>
      <c r="F32" s="25" t="s">
        <v>17</v>
      </c>
      <c r="G32" s="26">
        <v>0</v>
      </c>
      <c r="H32" s="165"/>
      <c r="I32" s="166"/>
      <c r="J32" s="166"/>
      <c r="K32" s="24">
        <f>$M$40</f>
        <v>3</v>
      </c>
      <c r="L32" s="25" t="s">
        <v>17</v>
      </c>
      <c r="M32" s="27">
        <f>$O$40</f>
        <v>1</v>
      </c>
      <c r="N32" s="173">
        <f>SUM(L33,F33,C33)</f>
        <v>6</v>
      </c>
      <c r="O32" s="173">
        <f>SUM(K32,E32,B32)</f>
        <v>7</v>
      </c>
      <c r="P32" s="173">
        <f>SUM(M32,G32,D32)</f>
        <v>3</v>
      </c>
      <c r="Q32" s="159">
        <f>$O$32-$P$32</f>
        <v>4</v>
      </c>
      <c r="R32" s="159">
        <v>2</v>
      </c>
    </row>
    <row r="33" spans="1:18" ht="16.5" customHeight="1" thickBot="1">
      <c r="A33" s="162"/>
      <c r="B33" s="28" t="s">
        <v>5</v>
      </c>
      <c r="C33" s="23">
        <v>0</v>
      </c>
      <c r="D33" s="29"/>
      <c r="E33" s="28" t="s">
        <v>5</v>
      </c>
      <c r="F33" s="23">
        <v>3</v>
      </c>
      <c r="G33" s="29"/>
      <c r="H33" s="168"/>
      <c r="I33" s="169"/>
      <c r="J33" s="169"/>
      <c r="K33" s="28" t="s">
        <v>5</v>
      </c>
      <c r="L33" s="23">
        <v>3</v>
      </c>
      <c r="M33" s="30"/>
      <c r="N33" s="174"/>
      <c r="O33" s="174"/>
      <c r="P33" s="174"/>
      <c r="Q33" s="160"/>
      <c r="R33" s="160"/>
    </row>
    <row r="34" spans="1:18" ht="16.5" customHeight="1" thickBot="1">
      <c r="A34" s="161" t="str">
        <f>$K$27</f>
        <v>良元ＳＣ</v>
      </c>
      <c r="B34" s="24">
        <f>M28</f>
        <v>0</v>
      </c>
      <c r="C34" s="25" t="s">
        <v>17</v>
      </c>
      <c r="D34" s="26">
        <f>K28</f>
        <v>1</v>
      </c>
      <c r="E34" s="24">
        <v>5</v>
      </c>
      <c r="F34" s="25" t="s">
        <v>17</v>
      </c>
      <c r="G34" s="26">
        <f>$M$43</f>
        <v>0</v>
      </c>
      <c r="H34" s="24">
        <f>$O$40</f>
        <v>1</v>
      </c>
      <c r="I34" s="25" t="s">
        <v>17</v>
      </c>
      <c r="J34" s="26">
        <f>$M$40</f>
        <v>3</v>
      </c>
      <c r="K34" s="165"/>
      <c r="L34" s="166"/>
      <c r="M34" s="166"/>
      <c r="N34" s="173">
        <f>SUM(I35,F35,C35)</f>
        <v>3</v>
      </c>
      <c r="O34" s="173">
        <f>SUM(H34,E34,B34)</f>
        <v>6</v>
      </c>
      <c r="P34" s="173">
        <f>SUM(J34,G34,D34)</f>
        <v>4</v>
      </c>
      <c r="Q34" s="159">
        <f>$O$34-$P$34</f>
        <v>2</v>
      </c>
      <c r="R34" s="159">
        <v>3</v>
      </c>
    </row>
    <row r="35" spans="1:18" ht="16.5" customHeight="1" thickBot="1">
      <c r="A35" s="162"/>
      <c r="B35" s="28" t="s">
        <v>5</v>
      </c>
      <c r="C35" s="23">
        <v>0</v>
      </c>
      <c r="D35" s="29"/>
      <c r="E35" s="28" t="s">
        <v>5</v>
      </c>
      <c r="F35" s="23">
        <v>3</v>
      </c>
      <c r="G35" s="29"/>
      <c r="H35" s="28" t="s">
        <v>5</v>
      </c>
      <c r="I35" s="23">
        <v>0</v>
      </c>
      <c r="J35" s="29"/>
      <c r="K35" s="168"/>
      <c r="L35" s="169"/>
      <c r="M35" s="169"/>
      <c r="N35" s="174"/>
      <c r="O35" s="174"/>
      <c r="P35" s="174"/>
      <c r="Q35" s="160"/>
      <c r="R35" s="160"/>
    </row>
    <row r="36" ht="16.5" customHeight="1" thickBot="1"/>
    <row r="37" spans="1:18" ht="16.5" customHeight="1" thickBot="1">
      <c r="A37" s="185" t="s">
        <v>98</v>
      </c>
      <c r="B37" s="186"/>
      <c r="C37" s="187" t="s">
        <v>20</v>
      </c>
      <c r="D37" s="188"/>
      <c r="E37" s="188"/>
      <c r="F37" s="188"/>
      <c r="G37" s="188"/>
      <c r="H37" s="188"/>
      <c r="I37" s="189"/>
      <c r="J37" s="79" t="s">
        <v>99</v>
      </c>
      <c r="K37" s="187" t="s">
        <v>11</v>
      </c>
      <c r="L37" s="188"/>
      <c r="M37" s="188"/>
      <c r="N37" s="188"/>
      <c r="O37" s="188"/>
      <c r="P37" s="188"/>
      <c r="Q37" s="189"/>
      <c r="R37" s="81" t="s">
        <v>99</v>
      </c>
    </row>
    <row r="38" spans="1:18" ht="16.5" customHeight="1">
      <c r="A38" s="151" t="s">
        <v>12</v>
      </c>
      <c r="B38" s="149"/>
      <c r="C38" s="147" t="str">
        <f>$B$5</f>
        <v>瀬田北ＳＳＤ</v>
      </c>
      <c r="D38" s="148"/>
      <c r="E38" s="32">
        <v>7</v>
      </c>
      <c r="F38" s="33" t="s">
        <v>17</v>
      </c>
      <c r="G38" s="32">
        <v>0</v>
      </c>
      <c r="H38" s="179" t="str">
        <f>$E$5</f>
        <v>アミティエＳＣ</v>
      </c>
      <c r="I38" s="180"/>
      <c r="J38" s="80" t="s">
        <v>102</v>
      </c>
      <c r="K38" s="147" t="str">
        <f>$H$5</f>
        <v>進修サッカー団</v>
      </c>
      <c r="L38" s="148"/>
      <c r="M38" s="19">
        <v>2</v>
      </c>
      <c r="N38" s="34" t="s">
        <v>17</v>
      </c>
      <c r="O38" s="19">
        <v>2</v>
      </c>
      <c r="P38" s="179" t="str">
        <f>$K$5</f>
        <v>アミーゴとどろきＦＣ</v>
      </c>
      <c r="Q38" s="180"/>
      <c r="R38" s="82" t="s">
        <v>103</v>
      </c>
    </row>
    <row r="39" spans="1:18" ht="16.5" customHeight="1">
      <c r="A39" s="155" t="s">
        <v>13</v>
      </c>
      <c r="B39" s="156"/>
      <c r="C39" s="175" t="str">
        <f>$B$16</f>
        <v>修学院第２</v>
      </c>
      <c r="D39" s="176"/>
      <c r="E39" s="20">
        <v>2</v>
      </c>
      <c r="F39" s="35" t="s">
        <v>17</v>
      </c>
      <c r="G39" s="20">
        <v>0</v>
      </c>
      <c r="H39" s="181" t="str">
        <f>$E$16</f>
        <v>ＡＶＡＮＴＩ　ＨＩＲＡＫＡＴＡ</v>
      </c>
      <c r="I39" s="182"/>
      <c r="J39" s="76"/>
      <c r="K39" s="175" t="str">
        <f>$H$16</f>
        <v>ＦＣマトリックス</v>
      </c>
      <c r="L39" s="176"/>
      <c r="M39" s="20">
        <v>5</v>
      </c>
      <c r="N39" s="35" t="s">
        <v>17</v>
      </c>
      <c r="O39" s="20">
        <v>0</v>
      </c>
      <c r="P39" s="181" t="str">
        <f>$K$16</f>
        <v>すみれＦＣ</v>
      </c>
      <c r="Q39" s="182"/>
      <c r="R39" s="83"/>
    </row>
    <row r="40" spans="1:18" ht="16.5" customHeight="1">
      <c r="A40" s="155" t="s">
        <v>14</v>
      </c>
      <c r="B40" s="156"/>
      <c r="C40" s="175" t="str">
        <f>$B$27</f>
        <v>朱二ＳＳ</v>
      </c>
      <c r="D40" s="176"/>
      <c r="E40" s="20">
        <v>3</v>
      </c>
      <c r="F40" s="35" t="s">
        <v>17</v>
      </c>
      <c r="G40" s="20">
        <v>2</v>
      </c>
      <c r="H40" s="181" t="str">
        <f>$E$27</f>
        <v>松原ＦＣ東</v>
      </c>
      <c r="I40" s="182"/>
      <c r="J40" s="76"/>
      <c r="K40" s="175" t="str">
        <f>$H$27</f>
        <v>ＦＣボンジョルノ佐竹台</v>
      </c>
      <c r="L40" s="176"/>
      <c r="M40" s="20">
        <v>3</v>
      </c>
      <c r="N40" s="35" t="s">
        <v>17</v>
      </c>
      <c r="O40" s="20">
        <v>1</v>
      </c>
      <c r="P40" s="181" t="str">
        <f>$K$27</f>
        <v>良元ＳＣ</v>
      </c>
      <c r="Q40" s="182"/>
      <c r="R40" s="83"/>
    </row>
    <row r="41" spans="1:18" ht="16.5" customHeight="1">
      <c r="A41" s="155" t="s">
        <v>6</v>
      </c>
      <c r="B41" s="156"/>
      <c r="C41" s="175" t="str">
        <f>$B$5</f>
        <v>瀬田北ＳＳＤ</v>
      </c>
      <c r="D41" s="176"/>
      <c r="E41" s="20">
        <v>6</v>
      </c>
      <c r="F41" s="35" t="s">
        <v>17</v>
      </c>
      <c r="G41" s="20">
        <v>1</v>
      </c>
      <c r="H41" s="181" t="str">
        <f>$H$5</f>
        <v>進修サッカー団</v>
      </c>
      <c r="I41" s="182"/>
      <c r="J41" s="76"/>
      <c r="K41" s="175" t="str">
        <f>$E$5</f>
        <v>アミティエＳＣ</v>
      </c>
      <c r="L41" s="176"/>
      <c r="M41" s="20">
        <v>0</v>
      </c>
      <c r="N41" s="35" t="s">
        <v>17</v>
      </c>
      <c r="O41" s="20">
        <v>4</v>
      </c>
      <c r="P41" s="181" t="str">
        <f>$K$5</f>
        <v>アミーゴとどろきＦＣ</v>
      </c>
      <c r="Q41" s="182"/>
      <c r="R41" s="83"/>
    </row>
    <row r="42" spans="1:18" ht="16.5" customHeight="1">
      <c r="A42" s="155" t="s">
        <v>7</v>
      </c>
      <c r="B42" s="156"/>
      <c r="C42" s="175" t="str">
        <f>$B$16</f>
        <v>修学院第２</v>
      </c>
      <c r="D42" s="176"/>
      <c r="E42" s="20">
        <v>2</v>
      </c>
      <c r="F42" s="35" t="s">
        <v>17</v>
      </c>
      <c r="G42" s="20">
        <v>0</v>
      </c>
      <c r="H42" s="181" t="str">
        <f>H16</f>
        <v>ＦＣマトリックス</v>
      </c>
      <c r="I42" s="182"/>
      <c r="J42" s="76"/>
      <c r="K42" s="175" t="str">
        <f>$E$16</f>
        <v>ＡＶＡＮＴＩ　ＨＩＲＡＫＡＴＡ</v>
      </c>
      <c r="L42" s="176"/>
      <c r="M42" s="20">
        <v>2</v>
      </c>
      <c r="N42" s="35" t="s">
        <v>17</v>
      </c>
      <c r="O42" s="20">
        <v>1</v>
      </c>
      <c r="P42" s="181" t="str">
        <f>K16</f>
        <v>すみれＦＣ</v>
      </c>
      <c r="Q42" s="182"/>
      <c r="R42" s="83"/>
    </row>
    <row r="43" spans="1:18" ht="16.5" customHeight="1">
      <c r="A43" s="155" t="s">
        <v>8</v>
      </c>
      <c r="B43" s="156"/>
      <c r="C43" s="175" t="str">
        <f>$B$27</f>
        <v>朱二ＳＳ</v>
      </c>
      <c r="D43" s="176"/>
      <c r="E43" s="20">
        <v>2</v>
      </c>
      <c r="F43" s="35" t="s">
        <v>17</v>
      </c>
      <c r="G43" s="20">
        <v>0</v>
      </c>
      <c r="H43" s="181" t="str">
        <f>$H$27</f>
        <v>ＦＣボンジョルノ佐竹台</v>
      </c>
      <c r="I43" s="182"/>
      <c r="J43" s="76"/>
      <c r="K43" s="175" t="str">
        <f>$E$27</f>
        <v>松原ＦＣ東</v>
      </c>
      <c r="L43" s="176"/>
      <c r="M43" s="20">
        <v>0</v>
      </c>
      <c r="N43" s="35" t="s">
        <v>17</v>
      </c>
      <c r="O43" s="20">
        <v>5</v>
      </c>
      <c r="P43" s="181" t="str">
        <f>$K$27</f>
        <v>良元ＳＣ</v>
      </c>
      <c r="Q43" s="182"/>
      <c r="R43" s="83"/>
    </row>
    <row r="44" spans="1:18" ht="16.5" customHeight="1">
      <c r="A44" s="155" t="s">
        <v>9</v>
      </c>
      <c r="B44" s="156"/>
      <c r="C44" s="175" t="str">
        <f>$B$5</f>
        <v>瀬田北ＳＳＤ</v>
      </c>
      <c r="D44" s="176"/>
      <c r="E44" s="20">
        <v>3</v>
      </c>
      <c r="F44" s="35" t="s">
        <v>17</v>
      </c>
      <c r="G44" s="20">
        <v>1</v>
      </c>
      <c r="H44" s="181" t="str">
        <f>$K$5</f>
        <v>アミーゴとどろきＦＣ</v>
      </c>
      <c r="I44" s="182"/>
      <c r="J44" s="76"/>
      <c r="K44" s="175" t="str">
        <f>$E$5</f>
        <v>アミティエＳＣ</v>
      </c>
      <c r="L44" s="176"/>
      <c r="M44" s="20">
        <v>1</v>
      </c>
      <c r="N44" s="35" t="s">
        <v>17</v>
      </c>
      <c r="O44" s="20">
        <v>8</v>
      </c>
      <c r="P44" s="181" t="str">
        <f>$H$5</f>
        <v>進修サッカー団</v>
      </c>
      <c r="Q44" s="182"/>
      <c r="R44" s="83"/>
    </row>
    <row r="45" spans="1:18" ht="16.5" customHeight="1">
      <c r="A45" s="155" t="s">
        <v>10</v>
      </c>
      <c r="B45" s="156"/>
      <c r="C45" s="175" t="str">
        <f>$B$16</f>
        <v>修学院第２</v>
      </c>
      <c r="D45" s="176"/>
      <c r="E45" s="20">
        <v>3</v>
      </c>
      <c r="F45" s="35" t="s">
        <v>17</v>
      </c>
      <c r="G45" s="20">
        <v>1</v>
      </c>
      <c r="H45" s="181" t="str">
        <f>K16</f>
        <v>すみれＦＣ</v>
      </c>
      <c r="I45" s="182"/>
      <c r="J45" s="76"/>
      <c r="K45" s="175" t="str">
        <f>$E$16</f>
        <v>ＡＶＡＮＴＩ　ＨＩＲＡＫＡＴＡ</v>
      </c>
      <c r="L45" s="176"/>
      <c r="M45" s="20">
        <v>0</v>
      </c>
      <c r="N45" s="35" t="s">
        <v>17</v>
      </c>
      <c r="O45" s="20">
        <v>3</v>
      </c>
      <c r="P45" s="181" t="str">
        <f>H16</f>
        <v>ＦＣマトリックス</v>
      </c>
      <c r="Q45" s="182"/>
      <c r="R45" s="83"/>
    </row>
    <row r="46" spans="1:18" ht="16.5" customHeight="1" thickBot="1">
      <c r="A46" s="157" t="s">
        <v>19</v>
      </c>
      <c r="B46" s="158"/>
      <c r="C46" s="177" t="str">
        <f>B27</f>
        <v>朱二ＳＳ</v>
      </c>
      <c r="D46" s="178"/>
      <c r="E46" s="21">
        <v>1</v>
      </c>
      <c r="F46" s="36" t="s">
        <v>17</v>
      </c>
      <c r="G46" s="21">
        <v>0</v>
      </c>
      <c r="H46" s="183" t="str">
        <f>K27</f>
        <v>良元ＳＣ</v>
      </c>
      <c r="I46" s="184"/>
      <c r="J46" s="77"/>
      <c r="K46" s="177" t="str">
        <f>E27</f>
        <v>松原ＦＣ東</v>
      </c>
      <c r="L46" s="178"/>
      <c r="M46" s="21">
        <v>0</v>
      </c>
      <c r="N46" s="36" t="s">
        <v>17</v>
      </c>
      <c r="O46" s="21">
        <v>4</v>
      </c>
      <c r="P46" s="183" t="str">
        <f>H27</f>
        <v>ＦＣボンジョルノ佐竹台</v>
      </c>
      <c r="Q46" s="184"/>
      <c r="R46" s="84"/>
    </row>
    <row r="47" spans="1:18" ht="9" customHeight="1" thickBot="1">
      <c r="A47" s="163"/>
      <c r="B47" s="171"/>
      <c r="C47" s="48"/>
      <c r="D47" s="164"/>
      <c r="E47" s="164"/>
      <c r="F47" s="164"/>
      <c r="G47" s="164"/>
      <c r="H47" s="164"/>
      <c r="I47" s="171"/>
      <c r="J47" s="42"/>
      <c r="K47" s="163"/>
      <c r="L47" s="164"/>
      <c r="M47" s="164"/>
      <c r="N47" s="164"/>
      <c r="O47" s="164"/>
      <c r="P47" s="164"/>
      <c r="Q47" s="171"/>
      <c r="R47" s="17"/>
    </row>
    <row r="48" spans="1:18" ht="16.5" customHeight="1" thickBot="1">
      <c r="A48" s="190" t="s">
        <v>48</v>
      </c>
      <c r="B48" s="191"/>
      <c r="C48" s="192" t="s">
        <v>43</v>
      </c>
      <c r="D48" s="193"/>
      <c r="E48" s="49">
        <v>4</v>
      </c>
      <c r="F48" s="50" t="s">
        <v>17</v>
      </c>
      <c r="G48" s="49">
        <v>2</v>
      </c>
      <c r="H48" s="194" t="s">
        <v>47</v>
      </c>
      <c r="I48" s="195"/>
      <c r="J48" s="78"/>
      <c r="K48" s="192" t="s">
        <v>44</v>
      </c>
      <c r="L48" s="193"/>
      <c r="M48" s="49">
        <v>0</v>
      </c>
      <c r="N48" s="50" t="s">
        <v>17</v>
      </c>
      <c r="O48" s="49">
        <v>3</v>
      </c>
      <c r="P48" s="194" t="s">
        <v>68</v>
      </c>
      <c r="Q48" s="195"/>
      <c r="R48" s="41"/>
    </row>
    <row r="49" spans="1:17" ht="16.5" customHeight="1">
      <c r="A49" s="74"/>
      <c r="B49" s="74"/>
      <c r="C49" s="74"/>
      <c r="D49" s="74"/>
      <c r="E49" s="18"/>
      <c r="F49" s="75"/>
      <c r="G49" s="18"/>
      <c r="H49" s="74"/>
      <c r="I49" s="74"/>
      <c r="J49" s="74"/>
      <c r="K49" s="74"/>
      <c r="L49" s="74"/>
      <c r="M49" s="18"/>
      <c r="N49" s="75"/>
      <c r="O49" s="18"/>
      <c r="P49" s="74"/>
      <c r="Q49" s="74"/>
    </row>
    <row r="50" spans="1:17" ht="16.5" customHeight="1">
      <c r="A50" s="152" t="s">
        <v>100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1:17" ht="16.5" customHeight="1">
      <c r="A51" s="153" t="s">
        <v>101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ht="16.5" customHeight="1"/>
    <row r="53" ht="16.5" customHeight="1"/>
    <row r="54" ht="16.5" customHeight="1"/>
  </sheetData>
  <mergeCells count="160">
    <mergeCell ref="A48:B48"/>
    <mergeCell ref="A47:B47"/>
    <mergeCell ref="D47:I47"/>
    <mergeCell ref="K47:Q47"/>
    <mergeCell ref="C48:D48"/>
    <mergeCell ref="H48:I48"/>
    <mergeCell ref="K48:L48"/>
    <mergeCell ref="P48:Q48"/>
    <mergeCell ref="R32:R33"/>
    <mergeCell ref="A34:A35"/>
    <mergeCell ref="Q34:Q35"/>
    <mergeCell ref="R34:R35"/>
    <mergeCell ref="K34:M35"/>
    <mergeCell ref="A37:B37"/>
    <mergeCell ref="C37:I37"/>
    <mergeCell ref="K37:Q37"/>
    <mergeCell ref="Q32:Q33"/>
    <mergeCell ref="N32:N33"/>
    <mergeCell ref="O32:O33"/>
    <mergeCell ref="P32:P33"/>
    <mergeCell ref="N34:N35"/>
    <mergeCell ref="K46:L46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K42:L42"/>
    <mergeCell ref="K43:L43"/>
    <mergeCell ref="K44:L44"/>
    <mergeCell ref="K45:L45"/>
    <mergeCell ref="K38:L38"/>
    <mergeCell ref="K39:L39"/>
    <mergeCell ref="K40:L40"/>
    <mergeCell ref="K41:L41"/>
    <mergeCell ref="C46:D4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C42:D42"/>
    <mergeCell ref="C43:D43"/>
    <mergeCell ref="C44:D44"/>
    <mergeCell ref="C45:D45"/>
    <mergeCell ref="C38:D38"/>
    <mergeCell ref="C39:D39"/>
    <mergeCell ref="C40:D40"/>
    <mergeCell ref="C41:D41"/>
    <mergeCell ref="A44:B44"/>
    <mergeCell ref="A40:B40"/>
    <mergeCell ref="A41:B41"/>
    <mergeCell ref="A42:B42"/>
    <mergeCell ref="A38:B38"/>
    <mergeCell ref="A39:B39"/>
    <mergeCell ref="A43:B43"/>
    <mergeCell ref="N6:N7"/>
    <mergeCell ref="N8:N9"/>
    <mergeCell ref="N10:N11"/>
    <mergeCell ref="N12:N13"/>
    <mergeCell ref="A32:A33"/>
    <mergeCell ref="H32:J33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A30:A31"/>
    <mergeCell ref="E30:G31"/>
    <mergeCell ref="Q30:Q31"/>
    <mergeCell ref="R30:R31"/>
    <mergeCell ref="N30:N31"/>
    <mergeCell ref="P30:P31"/>
    <mergeCell ref="A26:B26"/>
    <mergeCell ref="B27:D27"/>
    <mergeCell ref="Q28:Q29"/>
    <mergeCell ref="R28:R29"/>
    <mergeCell ref="N28:N29"/>
    <mergeCell ref="O28:O29"/>
    <mergeCell ref="P28:P29"/>
    <mergeCell ref="K27:M27"/>
    <mergeCell ref="Q17:Q18"/>
    <mergeCell ref="Q19:Q20"/>
    <mergeCell ref="Q21:Q22"/>
    <mergeCell ref="P17:P18"/>
    <mergeCell ref="P19:P20"/>
    <mergeCell ref="Q12:Q13"/>
    <mergeCell ref="R12:R13"/>
    <mergeCell ref="O34:O35"/>
    <mergeCell ref="P34:P35"/>
    <mergeCell ref="P21:P22"/>
    <mergeCell ref="R21:R22"/>
    <mergeCell ref="R17:R18"/>
    <mergeCell ref="R19:R20"/>
    <mergeCell ref="Q23:Q24"/>
    <mergeCell ref="R23:R24"/>
    <mergeCell ref="K23:M24"/>
    <mergeCell ref="N17:N18"/>
    <mergeCell ref="N19:N20"/>
    <mergeCell ref="N21:N22"/>
    <mergeCell ref="P23:P24"/>
    <mergeCell ref="O17:O18"/>
    <mergeCell ref="O19:O20"/>
    <mergeCell ref="O21:O22"/>
    <mergeCell ref="E16:G16"/>
    <mergeCell ref="A21:A22"/>
    <mergeCell ref="K12:M13"/>
    <mergeCell ref="O30:O31"/>
    <mergeCell ref="K16:M16"/>
    <mergeCell ref="A28:A29"/>
    <mergeCell ref="B28:D29"/>
    <mergeCell ref="N23:N24"/>
    <mergeCell ref="O23:O24"/>
    <mergeCell ref="H27:J27"/>
    <mergeCell ref="H5:J5"/>
    <mergeCell ref="E27:G27"/>
    <mergeCell ref="H16:J16"/>
    <mergeCell ref="A17:A18"/>
    <mergeCell ref="B17:D18"/>
    <mergeCell ref="H21:J22"/>
    <mergeCell ref="A23:A24"/>
    <mergeCell ref="E19:G20"/>
    <mergeCell ref="A15:B15"/>
    <mergeCell ref="B16:D16"/>
    <mergeCell ref="A6:A7"/>
    <mergeCell ref="A4:B4"/>
    <mergeCell ref="A1:G1"/>
    <mergeCell ref="A2:G2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H10:J11"/>
    <mergeCell ref="A50:Q50"/>
    <mergeCell ref="A51:Q51"/>
    <mergeCell ref="N2:R2"/>
    <mergeCell ref="A45:B45"/>
    <mergeCell ref="A46:B46"/>
    <mergeCell ref="R6:R7"/>
    <mergeCell ref="R8:R9"/>
    <mergeCell ref="R10:R11"/>
    <mergeCell ref="Q8:Q9"/>
    <mergeCell ref="Q10:Q1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N42" sqref="N42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ht="16.5" customHeight="1">
      <c r="A1" s="172" t="s">
        <v>38</v>
      </c>
      <c r="B1" s="172"/>
      <c r="C1" s="172"/>
      <c r="D1" s="172"/>
      <c r="E1" s="172"/>
      <c r="F1" s="172"/>
      <c r="G1" s="172"/>
      <c r="H1" s="22"/>
      <c r="I1" s="22"/>
    </row>
    <row r="2" spans="1:18" ht="16.5" customHeight="1">
      <c r="A2" s="172" t="s">
        <v>39</v>
      </c>
      <c r="B2" s="172"/>
      <c r="C2" s="172"/>
      <c r="D2" s="172"/>
      <c r="E2" s="172"/>
      <c r="F2" s="172"/>
      <c r="G2" s="172"/>
      <c r="H2" s="22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21</v>
      </c>
      <c r="B4" s="172"/>
      <c r="C4" s="22"/>
      <c r="D4" s="22"/>
      <c r="E4" s="22"/>
    </row>
    <row r="5" spans="1:18" ht="16.5" customHeight="1" thickBot="1">
      <c r="A5" s="23"/>
      <c r="B5" s="163" t="s">
        <v>40</v>
      </c>
      <c r="C5" s="164"/>
      <c r="D5" s="171"/>
      <c r="E5" s="163" t="s">
        <v>41</v>
      </c>
      <c r="F5" s="164"/>
      <c r="G5" s="164"/>
      <c r="H5" s="163" t="s">
        <v>71</v>
      </c>
      <c r="I5" s="164"/>
      <c r="J5" s="164"/>
      <c r="K5" s="163" t="s">
        <v>42</v>
      </c>
      <c r="L5" s="164"/>
      <c r="M5" s="164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今津ＳＳＤ</v>
      </c>
      <c r="B6" s="165"/>
      <c r="C6" s="166"/>
      <c r="D6" s="167"/>
      <c r="E6" s="24">
        <f>$E$28</f>
        <v>3</v>
      </c>
      <c r="F6" s="25" t="s">
        <v>17</v>
      </c>
      <c r="G6" s="26">
        <f>$G$28</f>
        <v>0</v>
      </c>
      <c r="H6" s="27">
        <f>$E$32</f>
        <v>1</v>
      </c>
      <c r="I6" s="25" t="s">
        <v>17</v>
      </c>
      <c r="J6" s="27">
        <f>$G$32</f>
        <v>1</v>
      </c>
      <c r="K6" s="24">
        <f>$E$36</f>
        <v>3</v>
      </c>
      <c r="L6" s="25" t="s">
        <v>17</v>
      </c>
      <c r="M6" s="27">
        <f>$G$36</f>
        <v>2</v>
      </c>
      <c r="N6" s="173">
        <f>SUM(L7,I7,F7)</f>
        <v>7</v>
      </c>
      <c r="O6" s="173">
        <f>SUM(E6,H6,K6)</f>
        <v>7</v>
      </c>
      <c r="P6" s="173">
        <f>SUM(M6,J6,G6)</f>
        <v>3</v>
      </c>
      <c r="Q6" s="159">
        <f>$O$6-$P$6</f>
        <v>4</v>
      </c>
      <c r="R6" s="159">
        <v>2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3</v>
      </c>
      <c r="G7" s="29"/>
      <c r="H7" s="30" t="s">
        <v>5</v>
      </c>
      <c r="I7" s="23">
        <v>1</v>
      </c>
      <c r="J7" s="30"/>
      <c r="K7" s="28" t="s">
        <v>5</v>
      </c>
      <c r="L7" s="23">
        <v>3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ＡＶＡＮＴＩ茨木</v>
      </c>
      <c r="B8" s="24">
        <f>$G$28</f>
        <v>0</v>
      </c>
      <c r="C8" s="25" t="s">
        <v>17</v>
      </c>
      <c r="D8" s="26">
        <f>$E$28</f>
        <v>3</v>
      </c>
      <c r="E8" s="165"/>
      <c r="F8" s="166"/>
      <c r="G8" s="167"/>
      <c r="H8" s="24">
        <f>$E$41</f>
        <v>4</v>
      </c>
      <c r="I8" s="25" t="s">
        <v>17</v>
      </c>
      <c r="J8" s="27">
        <v>4</v>
      </c>
      <c r="K8" s="24">
        <v>3</v>
      </c>
      <c r="L8" s="25" t="s">
        <v>17</v>
      </c>
      <c r="M8" s="27">
        <v>1</v>
      </c>
      <c r="N8" s="173">
        <f>SUM(L9,I9,C9)</f>
        <v>3</v>
      </c>
      <c r="O8" s="173">
        <f>SUM(B8,H8,K8)</f>
        <v>7</v>
      </c>
      <c r="P8" s="173">
        <f>SUM(M8,J8,D8)</f>
        <v>8</v>
      </c>
      <c r="Q8" s="159">
        <f>$O$8-$P$8</f>
        <v>-1</v>
      </c>
      <c r="R8" s="159">
        <v>3</v>
      </c>
    </row>
    <row r="9" spans="1:18" ht="16.5" customHeight="1" thickBot="1">
      <c r="A9" s="162"/>
      <c r="B9" s="28" t="s">
        <v>5</v>
      </c>
      <c r="C9" s="23">
        <v>0</v>
      </c>
      <c r="D9" s="29"/>
      <c r="E9" s="168"/>
      <c r="F9" s="169"/>
      <c r="G9" s="170"/>
      <c r="H9" s="28" t="s">
        <v>5</v>
      </c>
      <c r="I9" s="23">
        <v>0</v>
      </c>
      <c r="J9" s="30"/>
      <c r="K9" s="28" t="s">
        <v>5</v>
      </c>
      <c r="L9" s="23">
        <v>3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なみはやＦＣ</v>
      </c>
      <c r="B10" s="24">
        <f>$G$32</f>
        <v>1</v>
      </c>
      <c r="C10" s="25" t="s">
        <v>17</v>
      </c>
      <c r="D10" s="26">
        <f>$E$32</f>
        <v>1</v>
      </c>
      <c r="E10" s="24">
        <v>4</v>
      </c>
      <c r="F10" s="25" t="s">
        <v>17</v>
      </c>
      <c r="G10" s="26">
        <f>$E$41</f>
        <v>4</v>
      </c>
      <c r="H10" s="165"/>
      <c r="I10" s="166"/>
      <c r="J10" s="166"/>
      <c r="K10" s="24">
        <v>2</v>
      </c>
      <c r="L10" s="25" t="s">
        <v>17</v>
      </c>
      <c r="M10" s="27">
        <v>0</v>
      </c>
      <c r="N10" s="173">
        <f>L11+F11+C11</f>
        <v>7</v>
      </c>
      <c r="O10" s="173">
        <f>SUM(B10,E10,K10)</f>
        <v>7</v>
      </c>
      <c r="P10" s="173">
        <f>SUM(M10,G10,D10)</f>
        <v>5</v>
      </c>
      <c r="Q10" s="159">
        <f>$O$10-$P$10</f>
        <v>2</v>
      </c>
      <c r="R10" s="159">
        <v>1</v>
      </c>
    </row>
    <row r="11" spans="1:18" ht="16.5" customHeight="1" thickBot="1">
      <c r="A11" s="162"/>
      <c r="B11" s="28" t="s">
        <v>5</v>
      </c>
      <c r="C11" s="23">
        <v>1</v>
      </c>
      <c r="D11" s="29"/>
      <c r="E11" s="28" t="s">
        <v>5</v>
      </c>
      <c r="F11" s="23">
        <v>3</v>
      </c>
      <c r="G11" s="29"/>
      <c r="H11" s="168"/>
      <c r="I11" s="169"/>
      <c r="J11" s="169"/>
      <c r="K11" s="28" t="s">
        <v>5</v>
      </c>
      <c r="L11" s="23">
        <v>3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花園ＦＣ</v>
      </c>
      <c r="B12" s="24">
        <f>$G$36</f>
        <v>2</v>
      </c>
      <c r="C12" s="25" t="s">
        <v>17</v>
      </c>
      <c r="D12" s="26">
        <f>$E$36</f>
        <v>3</v>
      </c>
      <c r="E12" s="24">
        <v>1</v>
      </c>
      <c r="F12" s="25" t="s">
        <v>17</v>
      </c>
      <c r="G12" s="26">
        <v>3</v>
      </c>
      <c r="H12" s="24">
        <v>0</v>
      </c>
      <c r="I12" s="25" t="s">
        <v>17</v>
      </c>
      <c r="J12" s="26">
        <v>2</v>
      </c>
      <c r="K12" s="165"/>
      <c r="L12" s="166"/>
      <c r="M12" s="166"/>
      <c r="N12" s="173">
        <f>SUM(I13,F13,C13)</f>
        <v>0</v>
      </c>
      <c r="O12" s="173">
        <f>SUM(H12,E12,B12)</f>
        <v>3</v>
      </c>
      <c r="P12" s="173">
        <f>SUM(J12,G12,D12)</f>
        <v>8</v>
      </c>
      <c r="Q12" s="159">
        <f>$O$12-$P$12</f>
        <v>-5</v>
      </c>
      <c r="R12" s="159">
        <v>4</v>
      </c>
    </row>
    <row r="13" spans="1:18" ht="16.5" customHeight="1" thickBot="1">
      <c r="A13" s="162"/>
      <c r="B13" s="28" t="s">
        <v>5</v>
      </c>
      <c r="C13" s="23">
        <v>0</v>
      </c>
      <c r="D13" s="29"/>
      <c r="E13" s="28" t="s">
        <v>5</v>
      </c>
      <c r="F13" s="23">
        <v>0</v>
      </c>
      <c r="G13" s="29"/>
      <c r="H13" s="28" t="s">
        <v>5</v>
      </c>
      <c r="I13" s="23">
        <v>0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5" ht="16.5" customHeight="1" thickBot="1">
      <c r="A15" s="172" t="s">
        <v>22</v>
      </c>
      <c r="B15" s="172"/>
      <c r="C15" s="22"/>
      <c r="D15" s="22"/>
      <c r="E15" s="22"/>
    </row>
    <row r="16" spans="1:18" ht="16.5" customHeight="1" thickBot="1">
      <c r="A16" s="23"/>
      <c r="B16" s="163" t="s">
        <v>43</v>
      </c>
      <c r="C16" s="164"/>
      <c r="D16" s="171"/>
      <c r="E16" s="163" t="s">
        <v>44</v>
      </c>
      <c r="F16" s="164"/>
      <c r="G16" s="171"/>
      <c r="H16" s="163" t="s">
        <v>45</v>
      </c>
      <c r="I16" s="164"/>
      <c r="J16" s="164"/>
      <c r="K16" s="163" t="s">
        <v>47</v>
      </c>
      <c r="L16" s="164"/>
      <c r="M16" s="164"/>
      <c r="N16" s="17" t="s">
        <v>0</v>
      </c>
      <c r="O16" s="17" t="s">
        <v>1</v>
      </c>
      <c r="P16" s="17" t="s">
        <v>2</v>
      </c>
      <c r="Q16" s="17" t="s">
        <v>3</v>
      </c>
      <c r="R16" s="17" t="s">
        <v>4</v>
      </c>
    </row>
    <row r="17" spans="1:18" ht="16.5" customHeight="1" thickBot="1">
      <c r="A17" s="161" t="str">
        <f>$B$16</f>
        <v>坂井ＳＳＤ</v>
      </c>
      <c r="B17" s="165"/>
      <c r="C17" s="166"/>
      <c r="D17" s="167"/>
      <c r="E17" s="24">
        <v>0</v>
      </c>
      <c r="F17" s="25" t="s">
        <v>17</v>
      </c>
      <c r="G17" s="26">
        <v>3</v>
      </c>
      <c r="H17" s="24">
        <v>0</v>
      </c>
      <c r="I17" s="25" t="s">
        <v>17</v>
      </c>
      <c r="J17" s="27">
        <v>4</v>
      </c>
      <c r="K17" s="24">
        <v>4</v>
      </c>
      <c r="L17" s="25" t="s">
        <v>17</v>
      </c>
      <c r="M17" s="27">
        <v>2</v>
      </c>
      <c r="N17" s="173">
        <f>L18+I18+F18</f>
        <v>3</v>
      </c>
      <c r="O17" s="173">
        <f>SUM(E17,H17,K17)</f>
        <v>4</v>
      </c>
      <c r="P17" s="173">
        <f>SUM(M17,J17,G17)</f>
        <v>9</v>
      </c>
      <c r="Q17" s="159">
        <f>$O$17-$P$17</f>
        <v>-5</v>
      </c>
      <c r="R17" s="159">
        <v>3</v>
      </c>
    </row>
    <row r="18" spans="1:18" ht="16.5" customHeight="1" thickBot="1">
      <c r="A18" s="162"/>
      <c r="B18" s="168"/>
      <c r="C18" s="169"/>
      <c r="D18" s="170"/>
      <c r="E18" s="28" t="s">
        <v>5</v>
      </c>
      <c r="F18" s="23">
        <v>0</v>
      </c>
      <c r="G18" s="29"/>
      <c r="H18" s="28" t="s">
        <v>5</v>
      </c>
      <c r="I18" s="23">
        <v>0</v>
      </c>
      <c r="J18" s="30"/>
      <c r="K18" s="28" t="s">
        <v>5</v>
      </c>
      <c r="L18" s="23">
        <v>3</v>
      </c>
      <c r="M18" s="30"/>
      <c r="N18" s="174"/>
      <c r="O18" s="174"/>
      <c r="P18" s="174"/>
      <c r="Q18" s="160"/>
      <c r="R18" s="160"/>
    </row>
    <row r="19" spans="1:18" ht="16.5" customHeight="1" thickBot="1">
      <c r="A19" s="161" t="str">
        <f>$E$16</f>
        <v>北中ＦＣ</v>
      </c>
      <c r="B19" s="24">
        <v>3</v>
      </c>
      <c r="C19" s="25" t="s">
        <v>17</v>
      </c>
      <c r="D19" s="26">
        <v>0</v>
      </c>
      <c r="E19" s="165"/>
      <c r="F19" s="166"/>
      <c r="G19" s="167"/>
      <c r="H19" s="24">
        <f>$L$41</f>
        <v>0</v>
      </c>
      <c r="I19" s="25" t="s">
        <v>17</v>
      </c>
      <c r="J19" s="27">
        <v>3</v>
      </c>
      <c r="K19" s="24">
        <v>3</v>
      </c>
      <c r="L19" s="25" t="s">
        <v>17</v>
      </c>
      <c r="M19" s="27">
        <f>$G$35</f>
        <v>0</v>
      </c>
      <c r="N19" s="173">
        <f>SUM(L20,I20,C20)</f>
        <v>6</v>
      </c>
      <c r="O19" s="173">
        <f>SUM(K19,H19,B19)</f>
        <v>6</v>
      </c>
      <c r="P19" s="173">
        <f>SUM(M19,J19,D19)</f>
        <v>3</v>
      </c>
      <c r="Q19" s="159">
        <f>$O$19-$P$19</f>
        <v>3</v>
      </c>
      <c r="R19" s="159">
        <v>2</v>
      </c>
    </row>
    <row r="20" spans="1:18" ht="16.5" customHeight="1" thickBot="1">
      <c r="A20" s="162"/>
      <c r="B20" s="28" t="s">
        <v>5</v>
      </c>
      <c r="C20" s="23">
        <v>3</v>
      </c>
      <c r="D20" s="29"/>
      <c r="E20" s="168"/>
      <c r="F20" s="169"/>
      <c r="G20" s="170"/>
      <c r="H20" s="28" t="s">
        <v>5</v>
      </c>
      <c r="I20" s="23">
        <v>0</v>
      </c>
      <c r="J20" s="30"/>
      <c r="K20" s="28" t="s">
        <v>5</v>
      </c>
      <c r="L20" s="23">
        <v>3</v>
      </c>
      <c r="M20" s="30"/>
      <c r="N20" s="174"/>
      <c r="O20" s="174"/>
      <c r="P20" s="174"/>
      <c r="Q20" s="160"/>
      <c r="R20" s="160"/>
    </row>
    <row r="21" spans="1:18" ht="16.5" customHeight="1" thickBot="1">
      <c r="A21" s="161" t="str">
        <f>$H$16</f>
        <v>ＳｍｉｌｅＦＣ</v>
      </c>
      <c r="B21" s="24">
        <v>4</v>
      </c>
      <c r="C21" s="25" t="s">
        <v>17</v>
      </c>
      <c r="D21" s="26">
        <v>0</v>
      </c>
      <c r="E21" s="24">
        <v>3</v>
      </c>
      <c r="F21" s="25" t="s">
        <v>17</v>
      </c>
      <c r="G21" s="26">
        <f>$L$41</f>
        <v>0</v>
      </c>
      <c r="H21" s="165"/>
      <c r="I21" s="166"/>
      <c r="J21" s="166"/>
      <c r="K21" s="24">
        <f>$E$31</f>
        <v>6</v>
      </c>
      <c r="L21" s="25" t="s">
        <v>17</v>
      </c>
      <c r="M21" s="27">
        <f>$G$31</f>
        <v>2</v>
      </c>
      <c r="N21" s="173">
        <f>SUM(L22,F22,C22)</f>
        <v>9</v>
      </c>
      <c r="O21" s="173">
        <f>SUM(K21,E21,B21)</f>
        <v>13</v>
      </c>
      <c r="P21" s="173">
        <f>SUM(M21,G21,D21)</f>
        <v>2</v>
      </c>
      <c r="Q21" s="159">
        <f>$O$21-$P$21</f>
        <v>11</v>
      </c>
      <c r="R21" s="159">
        <v>1</v>
      </c>
    </row>
    <row r="22" spans="1:18" ht="16.5" customHeight="1" thickBot="1">
      <c r="A22" s="162"/>
      <c r="B22" s="28" t="s">
        <v>5</v>
      </c>
      <c r="C22" s="23">
        <v>3</v>
      </c>
      <c r="D22" s="29"/>
      <c r="E22" s="28" t="s">
        <v>5</v>
      </c>
      <c r="F22" s="23">
        <v>3</v>
      </c>
      <c r="G22" s="29"/>
      <c r="H22" s="168"/>
      <c r="I22" s="169"/>
      <c r="J22" s="169"/>
      <c r="K22" s="28" t="s">
        <v>5</v>
      </c>
      <c r="L22" s="23">
        <v>3</v>
      </c>
      <c r="M22" s="30"/>
      <c r="N22" s="174"/>
      <c r="O22" s="174"/>
      <c r="P22" s="174"/>
      <c r="Q22" s="160"/>
      <c r="R22" s="160"/>
    </row>
    <row r="23" spans="1:18" ht="16.5" customHeight="1" thickBot="1">
      <c r="A23" s="161" t="str">
        <f>$K$16</f>
        <v>大阪市矢田ＦＣ</v>
      </c>
      <c r="B23" s="24">
        <v>2</v>
      </c>
      <c r="C23" s="25" t="s">
        <v>17</v>
      </c>
      <c r="D23" s="26">
        <v>4</v>
      </c>
      <c r="E23" s="24">
        <f>$G$35</f>
        <v>0</v>
      </c>
      <c r="F23" s="25" t="s">
        <v>17</v>
      </c>
      <c r="G23" s="26">
        <v>3</v>
      </c>
      <c r="H23" s="24">
        <f>$G$31</f>
        <v>2</v>
      </c>
      <c r="I23" s="25" t="s">
        <v>17</v>
      </c>
      <c r="J23" s="26">
        <f>$E$31</f>
        <v>6</v>
      </c>
      <c r="K23" s="165"/>
      <c r="L23" s="166"/>
      <c r="M23" s="166"/>
      <c r="N23" s="173">
        <f>SUM(C24,F24,I24)</f>
        <v>0</v>
      </c>
      <c r="O23" s="173">
        <f>SUM(B23,E23,H23)</f>
        <v>4</v>
      </c>
      <c r="P23" s="173">
        <f>SUM(J23,G23,D23)</f>
        <v>13</v>
      </c>
      <c r="Q23" s="159">
        <f>$O$23-$P$23</f>
        <v>-9</v>
      </c>
      <c r="R23" s="159">
        <v>4</v>
      </c>
    </row>
    <row r="24" spans="1:18" ht="16.5" customHeight="1" thickBot="1">
      <c r="A24" s="162"/>
      <c r="B24" s="28" t="s">
        <v>5</v>
      </c>
      <c r="C24" s="23">
        <v>0</v>
      </c>
      <c r="D24" s="29"/>
      <c r="E24" s="28" t="s">
        <v>5</v>
      </c>
      <c r="F24" s="23">
        <v>0</v>
      </c>
      <c r="G24" s="29"/>
      <c r="H24" s="28" t="s">
        <v>5</v>
      </c>
      <c r="I24" s="23">
        <v>0</v>
      </c>
      <c r="J24" s="29"/>
      <c r="K24" s="168"/>
      <c r="L24" s="169"/>
      <c r="M24" s="169"/>
      <c r="N24" s="174"/>
      <c r="O24" s="174"/>
      <c r="P24" s="174"/>
      <c r="Q24" s="160"/>
      <c r="R24" s="160"/>
    </row>
    <row r="25" spans="1:18" ht="16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ht="16.5" customHeight="1" thickBot="1"/>
    <row r="27" spans="1:10" ht="16.5" customHeight="1" thickBot="1">
      <c r="A27" s="185" t="s">
        <v>98</v>
      </c>
      <c r="B27" s="186"/>
      <c r="C27" s="187" t="s">
        <v>92</v>
      </c>
      <c r="D27" s="188"/>
      <c r="E27" s="188"/>
      <c r="F27" s="188"/>
      <c r="G27" s="188"/>
      <c r="H27" s="188"/>
      <c r="I27" s="189"/>
      <c r="J27" s="81" t="s">
        <v>99</v>
      </c>
    </row>
    <row r="28" spans="1:10" ht="16.5" customHeight="1">
      <c r="A28" s="151" t="s">
        <v>12</v>
      </c>
      <c r="B28" s="149"/>
      <c r="C28" s="147" t="str">
        <f>$B$5</f>
        <v>今津ＳＳＤ</v>
      </c>
      <c r="D28" s="148"/>
      <c r="E28" s="32">
        <v>3</v>
      </c>
      <c r="F28" s="33" t="s">
        <v>17</v>
      </c>
      <c r="G28" s="32">
        <v>0</v>
      </c>
      <c r="H28" s="179" t="str">
        <f>$E$5</f>
        <v>ＡＶＡＮＴＩ茨木</v>
      </c>
      <c r="I28" s="180"/>
      <c r="J28" s="82" t="s">
        <v>104</v>
      </c>
    </row>
    <row r="29" spans="1:10" ht="16.5" customHeight="1">
      <c r="A29" s="155" t="s">
        <v>13</v>
      </c>
      <c r="B29" s="156"/>
      <c r="C29" s="175" t="str">
        <f>H5</f>
        <v>なみはやＦＣ</v>
      </c>
      <c r="D29" s="176"/>
      <c r="E29" s="20">
        <v>2</v>
      </c>
      <c r="F29" s="35" t="s">
        <v>17</v>
      </c>
      <c r="G29" s="20">
        <v>0</v>
      </c>
      <c r="H29" s="181" t="str">
        <f>K5</f>
        <v>花園ＦＣ</v>
      </c>
      <c r="I29" s="182"/>
      <c r="J29" s="83"/>
    </row>
    <row r="30" spans="1:10" ht="16.5" customHeight="1">
      <c r="A30" s="155" t="s">
        <v>14</v>
      </c>
      <c r="B30" s="156"/>
      <c r="C30" s="201" t="str">
        <f>B16</f>
        <v>坂井ＳＳＤ</v>
      </c>
      <c r="D30" s="202"/>
      <c r="E30" s="46">
        <v>0</v>
      </c>
      <c r="F30" s="47" t="s">
        <v>17</v>
      </c>
      <c r="G30" s="46">
        <v>3</v>
      </c>
      <c r="H30" s="196" t="str">
        <f>E16</f>
        <v>北中ＦＣ</v>
      </c>
      <c r="I30" s="197"/>
      <c r="J30" s="83"/>
    </row>
    <row r="31" spans="1:10" ht="16.5" customHeight="1">
      <c r="A31" s="155" t="s">
        <v>6</v>
      </c>
      <c r="B31" s="156"/>
      <c r="C31" s="208" t="s">
        <v>45</v>
      </c>
      <c r="D31" s="209"/>
      <c r="E31" s="44">
        <v>6</v>
      </c>
      <c r="F31" s="45" t="s">
        <v>17</v>
      </c>
      <c r="G31" s="44">
        <v>2</v>
      </c>
      <c r="H31" s="206" t="s">
        <v>46</v>
      </c>
      <c r="I31" s="207"/>
      <c r="J31" s="83"/>
    </row>
    <row r="32" spans="1:10" ht="16.5" customHeight="1">
      <c r="A32" s="155" t="s">
        <v>7</v>
      </c>
      <c r="B32" s="156"/>
      <c r="C32" s="175" t="str">
        <f>$B$5</f>
        <v>今津ＳＳＤ</v>
      </c>
      <c r="D32" s="176"/>
      <c r="E32" s="20">
        <v>1</v>
      </c>
      <c r="F32" s="35" t="s">
        <v>17</v>
      </c>
      <c r="G32" s="20">
        <v>1</v>
      </c>
      <c r="H32" s="181" t="str">
        <f>$H$5</f>
        <v>なみはやＦＣ</v>
      </c>
      <c r="I32" s="182"/>
      <c r="J32" s="83"/>
    </row>
    <row r="33" spans="1:10" ht="16.5" customHeight="1">
      <c r="A33" s="155" t="s">
        <v>8</v>
      </c>
      <c r="B33" s="156"/>
      <c r="C33" s="175" t="str">
        <f>E5</f>
        <v>ＡＶＡＮＴＩ茨木</v>
      </c>
      <c r="D33" s="176"/>
      <c r="E33" s="20">
        <v>3</v>
      </c>
      <c r="F33" s="35" t="s">
        <v>17</v>
      </c>
      <c r="G33" s="20">
        <v>1</v>
      </c>
      <c r="H33" s="181" t="str">
        <f>K5</f>
        <v>花園ＦＣ</v>
      </c>
      <c r="I33" s="182"/>
      <c r="J33" s="83"/>
    </row>
    <row r="34" spans="1:10" ht="16.5" customHeight="1">
      <c r="A34" s="155" t="s">
        <v>9</v>
      </c>
      <c r="B34" s="156"/>
      <c r="C34" s="175" t="str">
        <f>B16</f>
        <v>坂井ＳＳＤ</v>
      </c>
      <c r="D34" s="176"/>
      <c r="E34" s="20">
        <v>0</v>
      </c>
      <c r="F34" s="35" t="s">
        <v>17</v>
      </c>
      <c r="G34" s="20">
        <v>4</v>
      </c>
      <c r="H34" s="181" t="str">
        <f>H16</f>
        <v>ＳｍｉｌｅＦＣ</v>
      </c>
      <c r="I34" s="182"/>
      <c r="J34" s="83"/>
    </row>
    <row r="35" spans="1:10" ht="16.5" customHeight="1">
      <c r="A35" s="155" t="s">
        <v>10</v>
      </c>
      <c r="B35" s="156"/>
      <c r="C35" s="175" t="str">
        <f>$E$16</f>
        <v>北中ＦＣ</v>
      </c>
      <c r="D35" s="176"/>
      <c r="E35" s="20">
        <v>3</v>
      </c>
      <c r="F35" s="35" t="s">
        <v>17</v>
      </c>
      <c r="G35" s="20">
        <v>0</v>
      </c>
      <c r="H35" s="181" t="str">
        <f>$K$16</f>
        <v>大阪市矢田ＦＣ</v>
      </c>
      <c r="I35" s="182"/>
      <c r="J35" s="83"/>
    </row>
    <row r="36" spans="1:10" ht="16.5" customHeight="1">
      <c r="A36" s="155" t="s">
        <v>19</v>
      </c>
      <c r="B36" s="156"/>
      <c r="C36" s="175" t="s">
        <v>70</v>
      </c>
      <c r="D36" s="176"/>
      <c r="E36" s="20">
        <v>3</v>
      </c>
      <c r="F36" s="35" t="s">
        <v>17</v>
      </c>
      <c r="G36" s="20">
        <v>2</v>
      </c>
      <c r="H36" s="181" t="s">
        <v>65</v>
      </c>
      <c r="I36" s="182"/>
      <c r="J36" s="83"/>
    </row>
    <row r="37" spans="1:10" ht="16.5" customHeight="1" thickBot="1">
      <c r="A37" s="190" t="s">
        <v>48</v>
      </c>
      <c r="B37" s="191"/>
      <c r="C37" s="192" t="str">
        <f>E5</f>
        <v>ＡＶＡＮＴＩ茨木</v>
      </c>
      <c r="D37" s="193"/>
      <c r="E37" s="49">
        <v>0</v>
      </c>
      <c r="F37" s="50" t="s">
        <v>17</v>
      </c>
      <c r="G37" s="49">
        <v>4</v>
      </c>
      <c r="H37" s="194" t="str">
        <f>H5</f>
        <v>なみはやＦＣ</v>
      </c>
      <c r="I37" s="195"/>
      <c r="J37" s="43"/>
    </row>
    <row r="38" spans="1:9" ht="16.5" customHeight="1">
      <c r="A38" s="74"/>
      <c r="B38" s="74"/>
      <c r="C38" s="74"/>
      <c r="D38" s="74"/>
      <c r="E38" s="18"/>
      <c r="F38" s="75"/>
      <c r="G38" s="18"/>
      <c r="H38" s="74"/>
      <c r="I38" s="74"/>
    </row>
    <row r="39" ht="16.5" customHeight="1" thickBot="1">
      <c r="A39" s="16" t="s">
        <v>94</v>
      </c>
    </row>
    <row r="40" spans="1:16" ht="16.5" customHeight="1" thickBot="1">
      <c r="A40" s="198"/>
      <c r="B40" s="199"/>
      <c r="C40" s="187" t="s">
        <v>20</v>
      </c>
      <c r="D40" s="188"/>
      <c r="E40" s="188"/>
      <c r="F40" s="188"/>
      <c r="G40" s="188"/>
      <c r="H40" s="188"/>
      <c r="I40" s="189"/>
      <c r="J40" s="187" t="s">
        <v>11</v>
      </c>
      <c r="K40" s="188"/>
      <c r="L40" s="188"/>
      <c r="M40" s="188"/>
      <c r="N40" s="188"/>
      <c r="O40" s="188"/>
      <c r="P40" s="189"/>
    </row>
    <row r="41" spans="1:16" ht="16.5" customHeight="1" thickBot="1">
      <c r="A41" s="203" t="s">
        <v>48</v>
      </c>
      <c r="B41" s="204"/>
      <c r="C41" s="201" t="str">
        <f>C34</f>
        <v>坂井ＳＳＤ</v>
      </c>
      <c r="D41" s="202"/>
      <c r="E41" s="72">
        <v>4</v>
      </c>
      <c r="F41" s="73" t="s">
        <v>17</v>
      </c>
      <c r="G41" s="72">
        <v>2</v>
      </c>
      <c r="H41" s="181" t="str">
        <f>$K$16</f>
        <v>大阪市矢田ＦＣ</v>
      </c>
      <c r="I41" s="182"/>
      <c r="J41" s="163" t="s">
        <v>44</v>
      </c>
      <c r="K41" s="205"/>
      <c r="L41" s="72">
        <v>0</v>
      </c>
      <c r="M41" s="73" t="s">
        <v>17</v>
      </c>
      <c r="N41" s="72">
        <v>3</v>
      </c>
      <c r="O41" s="200" t="s">
        <v>68</v>
      </c>
      <c r="P41" s="171"/>
    </row>
    <row r="42" ht="16.5" customHeight="1"/>
    <row r="43" spans="1:17" ht="16.5" customHeight="1">
      <c r="A43" s="152" t="s">
        <v>100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1:17" ht="16.5" customHeight="1">
      <c r="A44" s="153" t="s">
        <v>101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</sheetData>
  <mergeCells count="111">
    <mergeCell ref="A37:B37"/>
    <mergeCell ref="C32:D32"/>
    <mergeCell ref="C31:D31"/>
    <mergeCell ref="C33:D33"/>
    <mergeCell ref="C35:D35"/>
    <mergeCell ref="C36:D36"/>
    <mergeCell ref="C37:D37"/>
    <mergeCell ref="Q6:Q7"/>
    <mergeCell ref="H31:I31"/>
    <mergeCell ref="C34:D34"/>
    <mergeCell ref="H34:I34"/>
    <mergeCell ref="P23:P24"/>
    <mergeCell ref="Q12:Q13"/>
    <mergeCell ref="Q23:Q24"/>
    <mergeCell ref="O17:O18"/>
    <mergeCell ref="O19:O20"/>
    <mergeCell ref="O21:O22"/>
    <mergeCell ref="R8:R9"/>
    <mergeCell ref="R10:R11"/>
    <mergeCell ref="Q8:Q9"/>
    <mergeCell ref="Q10:Q11"/>
    <mergeCell ref="N2:R2"/>
    <mergeCell ref="K5:M5"/>
    <mergeCell ref="A10:A11"/>
    <mergeCell ref="B6:D7"/>
    <mergeCell ref="B5:D5"/>
    <mergeCell ref="E5:G5"/>
    <mergeCell ref="E8:G9"/>
    <mergeCell ref="A8:A9"/>
    <mergeCell ref="H10:J11"/>
    <mergeCell ref="R6:R7"/>
    <mergeCell ref="A4:B4"/>
    <mergeCell ref="A1:G1"/>
    <mergeCell ref="A2:G2"/>
    <mergeCell ref="A19:A20"/>
    <mergeCell ref="H5:J5"/>
    <mergeCell ref="H16:J16"/>
    <mergeCell ref="A17:A18"/>
    <mergeCell ref="B17:D18"/>
    <mergeCell ref="A12:A13"/>
    <mergeCell ref="A6:A7"/>
    <mergeCell ref="A23:A24"/>
    <mergeCell ref="E19:G20"/>
    <mergeCell ref="A15:B15"/>
    <mergeCell ref="B16:D16"/>
    <mergeCell ref="E16:G16"/>
    <mergeCell ref="A21:A22"/>
    <mergeCell ref="R12:R13"/>
    <mergeCell ref="P21:P22"/>
    <mergeCell ref="R21:R22"/>
    <mergeCell ref="R17:R18"/>
    <mergeCell ref="R19:R20"/>
    <mergeCell ref="P17:P18"/>
    <mergeCell ref="P19:P20"/>
    <mergeCell ref="R23:R24"/>
    <mergeCell ref="Q17:Q18"/>
    <mergeCell ref="Q19:Q20"/>
    <mergeCell ref="Q21:Q22"/>
    <mergeCell ref="N23:N24"/>
    <mergeCell ref="O23:O24"/>
    <mergeCell ref="N17:N18"/>
    <mergeCell ref="N19:N20"/>
    <mergeCell ref="N21:N22"/>
    <mergeCell ref="A41:B41"/>
    <mergeCell ref="C41:D41"/>
    <mergeCell ref="H41:I41"/>
    <mergeCell ref="J41:K41"/>
    <mergeCell ref="O41:P41"/>
    <mergeCell ref="C40:I40"/>
    <mergeCell ref="O10:O11"/>
    <mergeCell ref="P10:P11"/>
    <mergeCell ref="O12:O13"/>
    <mergeCell ref="P12:P13"/>
    <mergeCell ref="J40:P40"/>
    <mergeCell ref="C28:D28"/>
    <mergeCell ref="C29:D29"/>
    <mergeCell ref="C30:D30"/>
    <mergeCell ref="O6:O7"/>
    <mergeCell ref="P6:P7"/>
    <mergeCell ref="O8:O9"/>
    <mergeCell ref="P8:P9"/>
    <mergeCell ref="A40:B40"/>
    <mergeCell ref="A28:B28"/>
    <mergeCell ref="A29:B29"/>
    <mergeCell ref="A35:B35"/>
    <mergeCell ref="A36:B36"/>
    <mergeCell ref="A30:B30"/>
    <mergeCell ref="A32:B32"/>
    <mergeCell ref="A33:B33"/>
    <mergeCell ref="A31:B31"/>
    <mergeCell ref="A34:B34"/>
    <mergeCell ref="H30:I30"/>
    <mergeCell ref="H32:I32"/>
    <mergeCell ref="N6:N7"/>
    <mergeCell ref="N8:N9"/>
    <mergeCell ref="N10:N11"/>
    <mergeCell ref="N12:N13"/>
    <mergeCell ref="K12:M13"/>
    <mergeCell ref="K23:M24"/>
    <mergeCell ref="K16:M16"/>
    <mergeCell ref="H21:J22"/>
    <mergeCell ref="A27:B27"/>
    <mergeCell ref="C27:I27"/>
    <mergeCell ref="A43:Q43"/>
    <mergeCell ref="A44:Q44"/>
    <mergeCell ref="H33:I33"/>
    <mergeCell ref="H35:I35"/>
    <mergeCell ref="H36:I36"/>
    <mergeCell ref="H37:I37"/>
    <mergeCell ref="H28:I28"/>
    <mergeCell ref="H29:I29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28">
      <selection activeCell="P45" sqref="P45:Q45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ht="16.5" customHeight="1">
      <c r="A1" s="172" t="s">
        <v>37</v>
      </c>
      <c r="B1" s="172"/>
      <c r="C1" s="172"/>
      <c r="D1" s="172"/>
      <c r="E1" s="172"/>
      <c r="F1" s="172"/>
      <c r="G1" s="172"/>
      <c r="H1" s="22"/>
      <c r="I1" s="22"/>
    </row>
    <row r="2" spans="1:18" ht="16.5" customHeight="1">
      <c r="A2" s="172" t="s">
        <v>39</v>
      </c>
      <c r="B2" s="172"/>
      <c r="C2" s="172"/>
      <c r="D2" s="172"/>
      <c r="E2" s="172"/>
      <c r="F2" s="172"/>
      <c r="G2" s="172"/>
      <c r="H2" s="22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16</v>
      </c>
      <c r="B4" s="172"/>
      <c r="C4" s="22"/>
      <c r="D4" s="22"/>
      <c r="E4" s="22"/>
    </row>
    <row r="5" spans="1:18" ht="16.5" customHeight="1" thickBot="1">
      <c r="A5" s="23"/>
      <c r="B5" s="163" t="s">
        <v>56</v>
      </c>
      <c r="C5" s="164"/>
      <c r="D5" s="171"/>
      <c r="E5" s="163" t="s">
        <v>60</v>
      </c>
      <c r="F5" s="164"/>
      <c r="G5" s="171"/>
      <c r="H5" s="163" t="s">
        <v>57</v>
      </c>
      <c r="I5" s="164"/>
      <c r="J5" s="171"/>
      <c r="K5" s="163" t="s">
        <v>58</v>
      </c>
      <c r="L5" s="164"/>
      <c r="M5" s="164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敦賀ＦＣフレンズ</v>
      </c>
      <c r="B6" s="165"/>
      <c r="C6" s="166"/>
      <c r="D6" s="167"/>
      <c r="E6" s="24">
        <f>$E$38</f>
        <v>0</v>
      </c>
      <c r="F6" s="25" t="s">
        <v>17</v>
      </c>
      <c r="G6" s="26">
        <f>$G$38</f>
        <v>5</v>
      </c>
      <c r="H6" s="27">
        <f>$E$41</f>
        <v>1</v>
      </c>
      <c r="I6" s="25" t="s">
        <v>17</v>
      </c>
      <c r="J6" s="27">
        <f>$G$41</f>
        <v>0</v>
      </c>
      <c r="K6" s="24">
        <f>$E$44</f>
        <v>0</v>
      </c>
      <c r="L6" s="25" t="s">
        <v>17</v>
      </c>
      <c r="M6" s="27">
        <f>$G$44</f>
        <v>6</v>
      </c>
      <c r="N6" s="173">
        <f>SUM(L7,I7,F7)</f>
        <v>3</v>
      </c>
      <c r="O6" s="173">
        <f>SUM(E6,H6,K6)</f>
        <v>1</v>
      </c>
      <c r="P6" s="173">
        <f>SUM(M6,J6,G6)</f>
        <v>11</v>
      </c>
      <c r="Q6" s="159">
        <f>$O$6-$P$6</f>
        <v>-10</v>
      </c>
      <c r="R6" s="159">
        <v>3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0</v>
      </c>
      <c r="G7" s="29"/>
      <c r="H7" s="30" t="s">
        <v>5</v>
      </c>
      <c r="I7" s="23">
        <v>3</v>
      </c>
      <c r="J7" s="30"/>
      <c r="K7" s="28"/>
      <c r="L7" s="23">
        <v>0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北神戸 Ｕ-10・Ａ</v>
      </c>
      <c r="B8" s="24">
        <f>$G$38</f>
        <v>5</v>
      </c>
      <c r="C8" s="25" t="s">
        <v>17</v>
      </c>
      <c r="D8" s="26">
        <f>$E$38</f>
        <v>0</v>
      </c>
      <c r="E8" s="165"/>
      <c r="F8" s="166"/>
      <c r="G8" s="167"/>
      <c r="H8" s="24">
        <f>$M$44</f>
        <v>3</v>
      </c>
      <c r="I8" s="25" t="s">
        <v>17</v>
      </c>
      <c r="J8" s="27">
        <f>$O$44</f>
        <v>0</v>
      </c>
      <c r="K8" s="24">
        <f>$M$41</f>
        <v>0</v>
      </c>
      <c r="L8" s="25" t="s">
        <v>17</v>
      </c>
      <c r="M8" s="27">
        <f>$O$41</f>
        <v>2</v>
      </c>
      <c r="N8" s="173">
        <f>SUM(L9,I9,C9)</f>
        <v>6</v>
      </c>
      <c r="O8" s="173">
        <f>SUM(B8,H8,K8)</f>
        <v>8</v>
      </c>
      <c r="P8" s="173">
        <f>SUM(M8,J8,D8)</f>
        <v>2</v>
      </c>
      <c r="Q8" s="159">
        <f>$O$8-$P$8</f>
        <v>6</v>
      </c>
      <c r="R8" s="159">
        <v>2</v>
      </c>
    </row>
    <row r="9" spans="1:18" ht="16.5" customHeight="1" thickBot="1">
      <c r="A9" s="162"/>
      <c r="B9" s="28" t="s">
        <v>5</v>
      </c>
      <c r="C9" s="23">
        <v>3</v>
      </c>
      <c r="D9" s="29"/>
      <c r="E9" s="168"/>
      <c r="F9" s="169"/>
      <c r="G9" s="170"/>
      <c r="H9" s="28" t="s">
        <v>5</v>
      </c>
      <c r="I9" s="23">
        <v>3</v>
      </c>
      <c r="J9" s="30"/>
      <c r="K9" s="28" t="s">
        <v>5</v>
      </c>
      <c r="L9" s="23">
        <v>0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リバースＦＣ</v>
      </c>
      <c r="B10" s="24">
        <f>$G$41</f>
        <v>0</v>
      </c>
      <c r="C10" s="25" t="s">
        <v>17</v>
      </c>
      <c r="D10" s="26">
        <f>$E$41</f>
        <v>1</v>
      </c>
      <c r="E10" s="24">
        <f>$O$44</f>
        <v>0</v>
      </c>
      <c r="F10" s="25" t="s">
        <v>17</v>
      </c>
      <c r="G10" s="26">
        <f>$M$44</f>
        <v>3</v>
      </c>
      <c r="H10" s="165"/>
      <c r="I10" s="166"/>
      <c r="J10" s="166"/>
      <c r="K10" s="24">
        <f>$M$38</f>
        <v>0</v>
      </c>
      <c r="L10" s="25" t="s">
        <v>17</v>
      </c>
      <c r="M10" s="27">
        <f>$O$38</f>
        <v>5</v>
      </c>
      <c r="N10" s="173">
        <f>L11+F11+C11</f>
        <v>0</v>
      </c>
      <c r="O10" s="173">
        <f>SUM(B10,E10,K10)</f>
        <v>0</v>
      </c>
      <c r="P10" s="173">
        <f>SUM(M10,G10,D10)</f>
        <v>9</v>
      </c>
      <c r="Q10" s="159">
        <f>$O$10-$P$10</f>
        <v>-9</v>
      </c>
      <c r="R10" s="159">
        <v>4</v>
      </c>
    </row>
    <row r="11" spans="1:18" ht="16.5" customHeight="1" thickBot="1">
      <c r="A11" s="162"/>
      <c r="B11" s="28" t="s">
        <v>5</v>
      </c>
      <c r="C11" s="23">
        <v>0</v>
      </c>
      <c r="D11" s="29"/>
      <c r="E11" s="28" t="s">
        <v>5</v>
      </c>
      <c r="F11" s="23">
        <v>0</v>
      </c>
      <c r="G11" s="29"/>
      <c r="H11" s="168"/>
      <c r="I11" s="169"/>
      <c r="J11" s="169"/>
      <c r="K11" s="28" t="s">
        <v>5</v>
      </c>
      <c r="L11" s="23">
        <v>0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安満ＳＳ</v>
      </c>
      <c r="B12" s="24">
        <f>$G$44</f>
        <v>6</v>
      </c>
      <c r="C12" s="25" t="s">
        <v>17</v>
      </c>
      <c r="D12" s="26">
        <f>$E$44</f>
        <v>0</v>
      </c>
      <c r="E12" s="24">
        <f>$O$41</f>
        <v>2</v>
      </c>
      <c r="F12" s="25" t="s">
        <v>17</v>
      </c>
      <c r="G12" s="26">
        <f>$M$41</f>
        <v>0</v>
      </c>
      <c r="H12" s="24">
        <f>$O$38</f>
        <v>5</v>
      </c>
      <c r="I12" s="25" t="s">
        <v>17</v>
      </c>
      <c r="J12" s="26">
        <f>$M$38</f>
        <v>0</v>
      </c>
      <c r="K12" s="165"/>
      <c r="L12" s="166"/>
      <c r="M12" s="166"/>
      <c r="N12" s="173">
        <f>SUM(I13,F13,C13)</f>
        <v>9</v>
      </c>
      <c r="O12" s="173">
        <f>SUM(H12,E12,B12)</f>
        <v>13</v>
      </c>
      <c r="P12" s="173">
        <f>SUM(J12,G12,D12)</f>
        <v>0</v>
      </c>
      <c r="Q12" s="159">
        <f>$O$12-$P$12</f>
        <v>13</v>
      </c>
      <c r="R12" s="159">
        <v>1</v>
      </c>
    </row>
    <row r="13" spans="1:18" ht="16.5" customHeight="1" thickBot="1">
      <c r="A13" s="162"/>
      <c r="B13" s="28" t="s">
        <v>5</v>
      </c>
      <c r="C13" s="23">
        <v>3</v>
      </c>
      <c r="D13" s="29"/>
      <c r="E13" s="28" t="s">
        <v>5</v>
      </c>
      <c r="F13" s="23">
        <v>3</v>
      </c>
      <c r="G13" s="29"/>
      <c r="H13" s="28" t="s">
        <v>5</v>
      </c>
      <c r="I13" s="23">
        <v>3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5" ht="16.5" customHeight="1" thickBot="1">
      <c r="A15" s="172" t="s">
        <v>18</v>
      </c>
      <c r="B15" s="172"/>
      <c r="C15" s="22"/>
      <c r="D15" s="22"/>
      <c r="E15" s="22"/>
    </row>
    <row r="16" spans="1:18" ht="16.5" customHeight="1" thickBot="1">
      <c r="A16" s="23"/>
      <c r="B16" s="163" t="s">
        <v>41</v>
      </c>
      <c r="C16" s="164"/>
      <c r="D16" s="171"/>
      <c r="E16" s="163" t="s">
        <v>138</v>
      </c>
      <c r="F16" s="164"/>
      <c r="G16" s="171"/>
      <c r="H16" s="163" t="s">
        <v>61</v>
      </c>
      <c r="I16" s="164"/>
      <c r="J16" s="171"/>
      <c r="K16" s="163" t="s">
        <v>139</v>
      </c>
      <c r="L16" s="164"/>
      <c r="M16" s="164"/>
      <c r="N16" s="17" t="s">
        <v>0</v>
      </c>
      <c r="O16" s="17" t="s">
        <v>1</v>
      </c>
      <c r="P16" s="17" t="s">
        <v>2</v>
      </c>
      <c r="Q16" s="17" t="s">
        <v>3</v>
      </c>
      <c r="R16" s="17" t="s">
        <v>4</v>
      </c>
    </row>
    <row r="17" spans="1:18" ht="16.5" customHeight="1" thickBot="1">
      <c r="A17" s="161" t="str">
        <f>$B$16</f>
        <v>ＡＶＡＮＴＩ茨木</v>
      </c>
      <c r="B17" s="165"/>
      <c r="C17" s="166"/>
      <c r="D17" s="167"/>
      <c r="E17" s="24">
        <f>$E$39</f>
        <v>4</v>
      </c>
      <c r="F17" s="25" t="s">
        <v>17</v>
      </c>
      <c r="G17" s="26">
        <f>$G$39</f>
        <v>2</v>
      </c>
      <c r="H17" s="24">
        <v>0</v>
      </c>
      <c r="I17" s="25" t="s">
        <v>17</v>
      </c>
      <c r="J17" s="27">
        <v>7</v>
      </c>
      <c r="K17" s="24">
        <v>2</v>
      </c>
      <c r="L17" s="25" t="s">
        <v>17</v>
      </c>
      <c r="M17" s="27">
        <v>0</v>
      </c>
      <c r="N17" s="173">
        <f>L18+I18+F18</f>
        <v>6</v>
      </c>
      <c r="O17" s="173">
        <f>SUM(E17,H17,K17)</f>
        <v>6</v>
      </c>
      <c r="P17" s="173">
        <f>SUM(M17,J17,G17)</f>
        <v>9</v>
      </c>
      <c r="Q17" s="159">
        <f>$O$17-$P$17</f>
        <v>-3</v>
      </c>
      <c r="R17" s="159">
        <v>2</v>
      </c>
    </row>
    <row r="18" spans="1:18" ht="16.5" customHeight="1" thickBot="1">
      <c r="A18" s="162"/>
      <c r="B18" s="168"/>
      <c r="C18" s="169"/>
      <c r="D18" s="170"/>
      <c r="E18" s="28" t="s">
        <v>5</v>
      </c>
      <c r="F18" s="23">
        <v>3</v>
      </c>
      <c r="G18" s="29"/>
      <c r="H18" s="28" t="s">
        <v>5</v>
      </c>
      <c r="I18" s="23">
        <v>0</v>
      </c>
      <c r="J18" s="30"/>
      <c r="K18" s="28" t="s">
        <v>5</v>
      </c>
      <c r="L18" s="23">
        <v>3</v>
      </c>
      <c r="M18" s="30"/>
      <c r="N18" s="174"/>
      <c r="O18" s="174"/>
      <c r="P18" s="174"/>
      <c r="Q18" s="160"/>
      <c r="R18" s="160"/>
    </row>
    <row r="19" spans="1:18" ht="16.5" customHeight="1" thickBot="1">
      <c r="A19" s="161" t="str">
        <f>$E$16</f>
        <v>岩田ＦＣ・レアル</v>
      </c>
      <c r="B19" s="24">
        <f>$G$39</f>
        <v>2</v>
      </c>
      <c r="C19" s="25" t="s">
        <v>17</v>
      </c>
      <c r="D19" s="26">
        <f>$E$39</f>
        <v>4</v>
      </c>
      <c r="E19" s="165"/>
      <c r="F19" s="166"/>
      <c r="G19" s="167"/>
      <c r="H19" s="24">
        <v>0</v>
      </c>
      <c r="I19" s="25" t="s">
        <v>17</v>
      </c>
      <c r="J19" s="27">
        <v>7</v>
      </c>
      <c r="K19" s="24">
        <v>1</v>
      </c>
      <c r="L19" s="25" t="s">
        <v>17</v>
      </c>
      <c r="M19" s="27">
        <v>1</v>
      </c>
      <c r="N19" s="173">
        <f>SUM(L20,I20,C20)</f>
        <v>1</v>
      </c>
      <c r="O19" s="173">
        <f>SUM(K19,H19,B19)</f>
        <v>3</v>
      </c>
      <c r="P19" s="173">
        <f>SUM(M19,J19,D19)</f>
        <v>12</v>
      </c>
      <c r="Q19" s="159">
        <f>$O$19-$P$19</f>
        <v>-9</v>
      </c>
      <c r="R19" s="159">
        <v>4</v>
      </c>
    </row>
    <row r="20" spans="1:18" ht="16.5" customHeight="1" thickBot="1">
      <c r="A20" s="162"/>
      <c r="B20" s="28" t="s">
        <v>5</v>
      </c>
      <c r="C20" s="23">
        <v>0</v>
      </c>
      <c r="D20" s="29"/>
      <c r="E20" s="168"/>
      <c r="F20" s="169"/>
      <c r="G20" s="170"/>
      <c r="H20" s="28" t="s">
        <v>5</v>
      </c>
      <c r="I20" s="23">
        <v>0</v>
      </c>
      <c r="J20" s="30"/>
      <c r="K20" s="28" t="s">
        <v>5</v>
      </c>
      <c r="L20" s="23">
        <v>1</v>
      </c>
      <c r="M20" s="30"/>
      <c r="N20" s="174"/>
      <c r="O20" s="174"/>
      <c r="P20" s="174"/>
      <c r="Q20" s="160"/>
      <c r="R20" s="160"/>
    </row>
    <row r="21" spans="1:18" ht="16.5" customHeight="1" thickBot="1">
      <c r="A21" s="161" t="str">
        <f>$H$16</f>
        <v>北神戸 Ｕ-10・Ｂ</v>
      </c>
      <c r="B21" s="24">
        <f>J17</f>
        <v>7</v>
      </c>
      <c r="C21" s="25" t="s">
        <v>17</v>
      </c>
      <c r="D21" s="26">
        <v>0</v>
      </c>
      <c r="E21" s="24">
        <v>7</v>
      </c>
      <c r="F21" s="25" t="s">
        <v>17</v>
      </c>
      <c r="G21" s="26">
        <v>0</v>
      </c>
      <c r="H21" s="165"/>
      <c r="I21" s="166"/>
      <c r="J21" s="166"/>
      <c r="K21" s="24">
        <f>$M$39</f>
        <v>4</v>
      </c>
      <c r="L21" s="25" t="s">
        <v>17</v>
      </c>
      <c r="M21" s="27">
        <f>$O$39</f>
        <v>1</v>
      </c>
      <c r="N21" s="173">
        <f>SUM(L22,F22,C22)</f>
        <v>9</v>
      </c>
      <c r="O21" s="173">
        <f>SUM(K21,E21,B21)</f>
        <v>18</v>
      </c>
      <c r="P21" s="173">
        <f>SUM(M21,G21,D21)</f>
        <v>1</v>
      </c>
      <c r="Q21" s="159">
        <f>$O$21-$P$21</f>
        <v>17</v>
      </c>
      <c r="R21" s="159">
        <v>1</v>
      </c>
    </row>
    <row r="22" spans="1:18" ht="16.5" customHeight="1" thickBot="1">
      <c r="A22" s="162"/>
      <c r="B22" s="28" t="s">
        <v>5</v>
      </c>
      <c r="C22" s="23">
        <v>3</v>
      </c>
      <c r="D22" s="29"/>
      <c r="E22" s="28" t="s">
        <v>5</v>
      </c>
      <c r="F22" s="23">
        <v>3</v>
      </c>
      <c r="G22" s="29"/>
      <c r="H22" s="168"/>
      <c r="I22" s="169"/>
      <c r="J22" s="169"/>
      <c r="K22" s="28" t="s">
        <v>5</v>
      </c>
      <c r="L22" s="23">
        <v>3</v>
      </c>
      <c r="M22" s="30"/>
      <c r="N22" s="174"/>
      <c r="O22" s="174"/>
      <c r="P22" s="174"/>
      <c r="Q22" s="160"/>
      <c r="R22" s="160"/>
    </row>
    <row r="23" spans="1:18" ht="16.5" customHeight="1" thickBot="1">
      <c r="A23" s="161" t="str">
        <f>$K$16</f>
        <v>広陵ＳＣ</v>
      </c>
      <c r="B23" s="24">
        <v>0</v>
      </c>
      <c r="C23" s="25" t="s">
        <v>17</v>
      </c>
      <c r="D23" s="26">
        <f>K17</f>
        <v>2</v>
      </c>
      <c r="E23" s="24">
        <v>1</v>
      </c>
      <c r="F23" s="25" t="s">
        <v>17</v>
      </c>
      <c r="G23" s="26">
        <v>1</v>
      </c>
      <c r="H23" s="24">
        <f>$O$39</f>
        <v>1</v>
      </c>
      <c r="I23" s="25" t="s">
        <v>17</v>
      </c>
      <c r="J23" s="26">
        <f>$M$39</f>
        <v>4</v>
      </c>
      <c r="K23" s="165"/>
      <c r="L23" s="166"/>
      <c r="M23" s="166"/>
      <c r="N23" s="173">
        <f>SUM(C24,F24,I24)</f>
        <v>1</v>
      </c>
      <c r="O23" s="173">
        <f>SUM(B23,E23,H23)</f>
        <v>2</v>
      </c>
      <c r="P23" s="173">
        <f>SUM(J23,G23,D23)</f>
        <v>7</v>
      </c>
      <c r="Q23" s="159">
        <f>$O$23-$P$23</f>
        <v>-5</v>
      </c>
      <c r="R23" s="159">
        <v>3</v>
      </c>
    </row>
    <row r="24" spans="1:18" ht="16.5" customHeight="1" thickBot="1">
      <c r="A24" s="162"/>
      <c r="B24" s="28" t="s">
        <v>5</v>
      </c>
      <c r="C24" s="23">
        <v>0</v>
      </c>
      <c r="D24" s="29"/>
      <c r="E24" s="28" t="s">
        <v>5</v>
      </c>
      <c r="F24" s="23">
        <v>1</v>
      </c>
      <c r="G24" s="29"/>
      <c r="H24" s="28" t="s">
        <v>5</v>
      </c>
      <c r="I24" s="23">
        <v>0</v>
      </c>
      <c r="J24" s="29"/>
      <c r="K24" s="168"/>
      <c r="L24" s="169"/>
      <c r="M24" s="169"/>
      <c r="N24" s="174"/>
      <c r="O24" s="174"/>
      <c r="P24" s="174"/>
      <c r="Q24" s="160"/>
      <c r="R24" s="160"/>
    </row>
    <row r="25" spans="1:18" ht="16.5" customHeight="1">
      <c r="A25" s="3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5" ht="16.5" customHeight="1" thickBot="1">
      <c r="A26" s="172" t="s">
        <v>15</v>
      </c>
      <c r="B26" s="172"/>
      <c r="C26" s="22"/>
      <c r="D26" s="22"/>
      <c r="E26" s="22"/>
    </row>
    <row r="27" spans="1:18" ht="16.5" customHeight="1" thickBot="1">
      <c r="A27" s="23"/>
      <c r="B27" s="163" t="s">
        <v>62</v>
      </c>
      <c r="C27" s="164"/>
      <c r="D27" s="164"/>
      <c r="E27" s="163" t="s">
        <v>106</v>
      </c>
      <c r="F27" s="164"/>
      <c r="G27" s="164"/>
      <c r="H27" s="163" t="s">
        <v>140</v>
      </c>
      <c r="I27" s="164"/>
      <c r="J27" s="164"/>
      <c r="K27" s="163" t="s">
        <v>63</v>
      </c>
      <c r="L27" s="164"/>
      <c r="M27" s="164"/>
      <c r="N27" s="17" t="s">
        <v>0</v>
      </c>
      <c r="O27" s="17" t="s">
        <v>1</v>
      </c>
      <c r="P27" s="17" t="s">
        <v>2</v>
      </c>
      <c r="Q27" s="17" t="s">
        <v>3</v>
      </c>
      <c r="R27" s="17" t="s">
        <v>4</v>
      </c>
    </row>
    <row r="28" spans="1:18" ht="16.5" customHeight="1" thickBot="1">
      <c r="A28" s="161" t="str">
        <f>$B$27</f>
        <v>泉大津ＪＦＣ</v>
      </c>
      <c r="B28" s="165"/>
      <c r="C28" s="166"/>
      <c r="D28" s="167"/>
      <c r="E28" s="24">
        <f>$E$40</f>
        <v>0</v>
      </c>
      <c r="F28" s="25" t="s">
        <v>17</v>
      </c>
      <c r="G28" s="26">
        <f>$G$40</f>
        <v>3</v>
      </c>
      <c r="H28" s="24">
        <f>$E$43</f>
        <v>1</v>
      </c>
      <c r="I28" s="25" t="s">
        <v>17</v>
      </c>
      <c r="J28" s="27">
        <f>$G$43</f>
        <v>1</v>
      </c>
      <c r="K28" s="24">
        <v>0</v>
      </c>
      <c r="L28" s="25" t="s">
        <v>17</v>
      </c>
      <c r="M28" s="27">
        <v>3</v>
      </c>
      <c r="N28" s="173">
        <f>SUM(L29,I29,F29)</f>
        <v>1</v>
      </c>
      <c r="O28" s="173">
        <f>SUM(E28,H28,K28)</f>
        <v>1</v>
      </c>
      <c r="P28" s="173">
        <f>SUM(M28,J28,G28)</f>
        <v>7</v>
      </c>
      <c r="Q28" s="159">
        <f>$O$28-$P$28</f>
        <v>-6</v>
      </c>
      <c r="R28" s="159">
        <v>4</v>
      </c>
    </row>
    <row r="29" spans="1:18" ht="16.5" customHeight="1" thickBot="1">
      <c r="A29" s="162"/>
      <c r="B29" s="168"/>
      <c r="C29" s="169"/>
      <c r="D29" s="170"/>
      <c r="E29" s="28" t="s">
        <v>5</v>
      </c>
      <c r="F29" s="23">
        <v>0</v>
      </c>
      <c r="G29" s="29"/>
      <c r="H29" s="28" t="s">
        <v>5</v>
      </c>
      <c r="I29" s="23">
        <v>1</v>
      </c>
      <c r="J29" s="30"/>
      <c r="K29" s="28" t="s">
        <v>5</v>
      </c>
      <c r="L29" s="23">
        <v>0</v>
      </c>
      <c r="M29" s="30"/>
      <c r="N29" s="174"/>
      <c r="O29" s="174"/>
      <c r="P29" s="174"/>
      <c r="Q29" s="160"/>
      <c r="R29" s="160"/>
    </row>
    <row r="30" spans="1:18" ht="16.5" customHeight="1" thickBot="1">
      <c r="A30" s="161" t="str">
        <f>$E$27</f>
        <v>アミーゴとどろき</v>
      </c>
      <c r="B30" s="24">
        <f>$G$40</f>
        <v>3</v>
      </c>
      <c r="C30" s="25" t="s">
        <v>17</v>
      </c>
      <c r="D30" s="26">
        <f>$E$40</f>
        <v>0</v>
      </c>
      <c r="E30" s="165"/>
      <c r="F30" s="166"/>
      <c r="G30" s="167"/>
      <c r="H30" s="24">
        <v>2</v>
      </c>
      <c r="I30" s="25" t="s">
        <v>17</v>
      </c>
      <c r="J30" s="27">
        <v>1</v>
      </c>
      <c r="K30" s="24">
        <f>$M$43</f>
        <v>1</v>
      </c>
      <c r="L30" s="25" t="s">
        <v>17</v>
      </c>
      <c r="M30" s="27">
        <f>$O$43</f>
        <v>4</v>
      </c>
      <c r="N30" s="173">
        <f>SUM(L31,I31,C31)</f>
        <v>6</v>
      </c>
      <c r="O30" s="173">
        <f>SUM(K30,H30,B30)</f>
        <v>6</v>
      </c>
      <c r="P30" s="150">
        <f>SUM(M30,J30,D30)</f>
        <v>5</v>
      </c>
      <c r="Q30" s="159">
        <f>$O$30-$P$30</f>
        <v>1</v>
      </c>
      <c r="R30" s="159">
        <v>2</v>
      </c>
    </row>
    <row r="31" spans="1:18" ht="16.5" customHeight="1" thickBot="1">
      <c r="A31" s="162"/>
      <c r="B31" s="28" t="s">
        <v>5</v>
      </c>
      <c r="C31" s="23">
        <v>3</v>
      </c>
      <c r="D31" s="29"/>
      <c r="E31" s="168"/>
      <c r="F31" s="169"/>
      <c r="G31" s="170"/>
      <c r="H31" s="28" t="s">
        <v>5</v>
      </c>
      <c r="I31" s="23">
        <v>3</v>
      </c>
      <c r="J31" s="30"/>
      <c r="K31" s="28" t="s">
        <v>5</v>
      </c>
      <c r="L31" s="23">
        <v>0</v>
      </c>
      <c r="M31" s="30"/>
      <c r="N31" s="174"/>
      <c r="O31" s="174"/>
      <c r="P31" s="174"/>
      <c r="Q31" s="160"/>
      <c r="R31" s="160"/>
    </row>
    <row r="32" spans="1:18" ht="16.5" customHeight="1" thickBot="1">
      <c r="A32" s="161" t="str">
        <f>$H$27</f>
        <v>岩田ＦＣ・バルセロナ</v>
      </c>
      <c r="B32" s="24">
        <f>$G$43</f>
        <v>1</v>
      </c>
      <c r="C32" s="25" t="s">
        <v>51</v>
      </c>
      <c r="D32" s="26">
        <f>$E$43</f>
        <v>1</v>
      </c>
      <c r="E32" s="24">
        <f>J30</f>
        <v>1</v>
      </c>
      <c r="F32" s="25" t="s">
        <v>17</v>
      </c>
      <c r="G32" s="26">
        <f>H30</f>
        <v>2</v>
      </c>
      <c r="H32" s="165"/>
      <c r="I32" s="166"/>
      <c r="J32" s="166"/>
      <c r="K32" s="24">
        <f>$M$40</f>
        <v>0</v>
      </c>
      <c r="L32" s="25" t="s">
        <v>17</v>
      </c>
      <c r="M32" s="27">
        <f>$O$40</f>
        <v>1</v>
      </c>
      <c r="N32" s="173">
        <f>SUM(L33,F33,C33)</f>
        <v>1</v>
      </c>
      <c r="O32" s="173">
        <f>SUM(K32,E32,B32)</f>
        <v>2</v>
      </c>
      <c r="P32" s="173">
        <f>SUM(M32,G32,D32)</f>
        <v>4</v>
      </c>
      <c r="Q32" s="159">
        <f>$O$32-$P$32</f>
        <v>-2</v>
      </c>
      <c r="R32" s="159">
        <v>3</v>
      </c>
    </row>
    <row r="33" spans="1:18" ht="16.5" customHeight="1" thickBot="1">
      <c r="A33" s="162"/>
      <c r="B33" s="28" t="s">
        <v>5</v>
      </c>
      <c r="C33" s="23">
        <v>1</v>
      </c>
      <c r="D33" s="29"/>
      <c r="E33" s="28" t="s">
        <v>5</v>
      </c>
      <c r="F33" s="23">
        <v>0</v>
      </c>
      <c r="G33" s="29"/>
      <c r="H33" s="168"/>
      <c r="I33" s="169"/>
      <c r="J33" s="169"/>
      <c r="K33" s="28" t="s">
        <v>5</v>
      </c>
      <c r="L33" s="23">
        <v>0</v>
      </c>
      <c r="M33" s="30"/>
      <c r="N33" s="174"/>
      <c r="O33" s="174"/>
      <c r="P33" s="174"/>
      <c r="Q33" s="160"/>
      <c r="R33" s="160"/>
    </row>
    <row r="34" spans="1:18" ht="16.5" customHeight="1" thickBot="1">
      <c r="A34" s="161" t="str">
        <f>$K$27</f>
        <v>ＦＩＴ－ＦＣ</v>
      </c>
      <c r="B34" s="24">
        <f>M28</f>
        <v>3</v>
      </c>
      <c r="C34" s="25" t="s">
        <v>17</v>
      </c>
      <c r="D34" s="26">
        <f>K28</f>
        <v>0</v>
      </c>
      <c r="E34" s="24">
        <f>$O$43</f>
        <v>4</v>
      </c>
      <c r="F34" s="25" t="s">
        <v>17</v>
      </c>
      <c r="G34" s="26">
        <f>$M$43</f>
        <v>1</v>
      </c>
      <c r="H34" s="24">
        <f>$O$40</f>
        <v>1</v>
      </c>
      <c r="I34" s="25" t="s">
        <v>17</v>
      </c>
      <c r="J34" s="26">
        <f>$M$40</f>
        <v>0</v>
      </c>
      <c r="K34" s="165"/>
      <c r="L34" s="166"/>
      <c r="M34" s="166"/>
      <c r="N34" s="173">
        <f>SUM(I35,F35,C35)</f>
        <v>9</v>
      </c>
      <c r="O34" s="173">
        <f>SUM(H34,E34,B34)</f>
        <v>8</v>
      </c>
      <c r="P34" s="173">
        <f>SUM(J34,G34,D34)</f>
        <v>1</v>
      </c>
      <c r="Q34" s="159">
        <f>$O$34-$P$34</f>
        <v>7</v>
      </c>
      <c r="R34" s="159">
        <v>1</v>
      </c>
    </row>
    <row r="35" spans="1:18" ht="16.5" customHeight="1" thickBot="1">
      <c r="A35" s="162"/>
      <c r="B35" s="28" t="s">
        <v>5</v>
      </c>
      <c r="C35" s="23">
        <v>3</v>
      </c>
      <c r="D35" s="29"/>
      <c r="E35" s="28" t="s">
        <v>5</v>
      </c>
      <c r="F35" s="23">
        <v>3</v>
      </c>
      <c r="G35" s="29"/>
      <c r="H35" s="28" t="s">
        <v>5</v>
      </c>
      <c r="I35" s="23">
        <v>3</v>
      </c>
      <c r="J35" s="29"/>
      <c r="K35" s="168"/>
      <c r="L35" s="169"/>
      <c r="M35" s="169"/>
      <c r="N35" s="174"/>
      <c r="O35" s="174"/>
      <c r="P35" s="174"/>
      <c r="Q35" s="160"/>
      <c r="R35" s="160"/>
    </row>
    <row r="36" ht="16.5" customHeight="1" thickBot="1"/>
    <row r="37" spans="1:18" ht="16.5" customHeight="1" thickBot="1">
      <c r="A37" s="185" t="s">
        <v>98</v>
      </c>
      <c r="B37" s="186"/>
      <c r="C37" s="187" t="s">
        <v>20</v>
      </c>
      <c r="D37" s="188"/>
      <c r="E37" s="188"/>
      <c r="F37" s="188"/>
      <c r="G37" s="188"/>
      <c r="H37" s="188"/>
      <c r="I37" s="189"/>
      <c r="J37" s="79" t="s">
        <v>99</v>
      </c>
      <c r="K37" s="187" t="s">
        <v>11</v>
      </c>
      <c r="L37" s="188"/>
      <c r="M37" s="188"/>
      <c r="N37" s="188"/>
      <c r="O37" s="188"/>
      <c r="P37" s="188"/>
      <c r="Q37" s="189"/>
      <c r="R37" s="85"/>
    </row>
    <row r="38" spans="1:18" ht="16.5" customHeight="1">
      <c r="A38" s="151" t="s">
        <v>12</v>
      </c>
      <c r="B38" s="149"/>
      <c r="C38" s="147" t="str">
        <f>$B$5</f>
        <v>敦賀ＦＣフレンズ</v>
      </c>
      <c r="D38" s="148"/>
      <c r="E38" s="32">
        <v>0</v>
      </c>
      <c r="F38" s="33" t="s">
        <v>17</v>
      </c>
      <c r="G38" s="32">
        <v>5</v>
      </c>
      <c r="H38" s="179" t="str">
        <f>$E$5</f>
        <v>北神戸 Ｕ-10・Ａ</v>
      </c>
      <c r="I38" s="180"/>
      <c r="J38" s="80" t="s">
        <v>107</v>
      </c>
      <c r="K38" s="147" t="str">
        <f>$H$5</f>
        <v>リバースＦＣ</v>
      </c>
      <c r="L38" s="148"/>
      <c r="M38" s="19">
        <v>0</v>
      </c>
      <c r="N38" s="34" t="s">
        <v>17</v>
      </c>
      <c r="O38" s="19">
        <v>5</v>
      </c>
      <c r="P38" s="179" t="str">
        <f>$K$5</f>
        <v>安満ＳＳ</v>
      </c>
      <c r="Q38" s="180"/>
      <c r="R38" s="86" t="s">
        <v>108</v>
      </c>
    </row>
    <row r="39" spans="1:18" ht="16.5" customHeight="1">
      <c r="A39" s="155" t="s">
        <v>13</v>
      </c>
      <c r="B39" s="156"/>
      <c r="C39" s="175" t="str">
        <f>$B$16</f>
        <v>ＡＶＡＮＴＩ茨木</v>
      </c>
      <c r="D39" s="176"/>
      <c r="E39" s="20">
        <v>4</v>
      </c>
      <c r="F39" s="35" t="s">
        <v>17</v>
      </c>
      <c r="G39" s="20">
        <v>2</v>
      </c>
      <c r="H39" s="181" t="str">
        <f>$E$16</f>
        <v>岩田ＦＣ・レアル</v>
      </c>
      <c r="I39" s="182"/>
      <c r="J39" s="76"/>
      <c r="K39" s="175" t="str">
        <f>$H$16</f>
        <v>北神戸 Ｕ-10・Ｂ</v>
      </c>
      <c r="L39" s="176"/>
      <c r="M39" s="20">
        <v>4</v>
      </c>
      <c r="N39" s="35" t="s">
        <v>17</v>
      </c>
      <c r="O39" s="20">
        <v>1</v>
      </c>
      <c r="P39" s="181" t="str">
        <f>$K$16</f>
        <v>広陵ＳＣ</v>
      </c>
      <c r="Q39" s="182"/>
      <c r="R39" s="83"/>
    </row>
    <row r="40" spans="1:18" ht="16.5" customHeight="1">
      <c r="A40" s="155" t="s">
        <v>14</v>
      </c>
      <c r="B40" s="156"/>
      <c r="C40" s="175" t="str">
        <f>$B$27</f>
        <v>泉大津ＪＦＣ</v>
      </c>
      <c r="D40" s="176"/>
      <c r="E40" s="20">
        <v>0</v>
      </c>
      <c r="F40" s="35" t="s">
        <v>17</v>
      </c>
      <c r="G40" s="20">
        <v>3</v>
      </c>
      <c r="H40" s="181" t="str">
        <f>$E$27</f>
        <v>アミーゴとどろき</v>
      </c>
      <c r="I40" s="182"/>
      <c r="J40" s="76"/>
      <c r="K40" s="175" t="str">
        <f>$H$27</f>
        <v>岩田ＦＣ・バルセロナ</v>
      </c>
      <c r="L40" s="176"/>
      <c r="M40" s="20">
        <v>0</v>
      </c>
      <c r="N40" s="35" t="s">
        <v>17</v>
      </c>
      <c r="O40" s="20">
        <v>1</v>
      </c>
      <c r="P40" s="181" t="str">
        <f>$K$27</f>
        <v>ＦＩＴ－ＦＣ</v>
      </c>
      <c r="Q40" s="182"/>
      <c r="R40" s="83"/>
    </row>
    <row r="41" spans="1:18" ht="16.5" customHeight="1">
      <c r="A41" s="155" t="s">
        <v>6</v>
      </c>
      <c r="B41" s="156"/>
      <c r="C41" s="175" t="str">
        <f>$B$5</f>
        <v>敦賀ＦＣフレンズ</v>
      </c>
      <c r="D41" s="176"/>
      <c r="E41" s="20">
        <v>1</v>
      </c>
      <c r="F41" s="35" t="s">
        <v>17</v>
      </c>
      <c r="G41" s="20">
        <v>0</v>
      </c>
      <c r="H41" s="181" t="str">
        <f>$H$5</f>
        <v>リバースＦＣ</v>
      </c>
      <c r="I41" s="182"/>
      <c r="J41" s="76"/>
      <c r="K41" s="175" t="str">
        <f>$E$5</f>
        <v>北神戸 Ｕ-10・Ａ</v>
      </c>
      <c r="L41" s="176"/>
      <c r="M41" s="20">
        <v>0</v>
      </c>
      <c r="N41" s="35" t="s">
        <v>17</v>
      </c>
      <c r="O41" s="20">
        <v>2</v>
      </c>
      <c r="P41" s="181" t="str">
        <f>$K$5</f>
        <v>安満ＳＳ</v>
      </c>
      <c r="Q41" s="182"/>
      <c r="R41" s="83"/>
    </row>
    <row r="42" spans="1:18" ht="16.5" customHeight="1">
      <c r="A42" s="155" t="s">
        <v>7</v>
      </c>
      <c r="B42" s="156"/>
      <c r="C42" s="175" t="str">
        <f>$B$16</f>
        <v>ＡＶＡＮＴＩ茨木</v>
      </c>
      <c r="D42" s="176"/>
      <c r="E42" s="20">
        <v>0</v>
      </c>
      <c r="F42" s="35" t="s">
        <v>17</v>
      </c>
      <c r="G42" s="20">
        <v>7</v>
      </c>
      <c r="H42" s="181" t="str">
        <f>H16</f>
        <v>北神戸 Ｕ-10・Ｂ</v>
      </c>
      <c r="I42" s="182"/>
      <c r="J42" s="76"/>
      <c r="K42" s="175" t="str">
        <f>$E$16</f>
        <v>岩田ＦＣ・レアル</v>
      </c>
      <c r="L42" s="176"/>
      <c r="M42" s="20">
        <v>1</v>
      </c>
      <c r="N42" s="35" t="s">
        <v>17</v>
      </c>
      <c r="O42" s="20">
        <v>1</v>
      </c>
      <c r="P42" s="181" t="str">
        <f>K16</f>
        <v>広陵ＳＣ</v>
      </c>
      <c r="Q42" s="182"/>
      <c r="R42" s="83"/>
    </row>
    <row r="43" spans="1:18" ht="16.5" customHeight="1">
      <c r="A43" s="155" t="s">
        <v>8</v>
      </c>
      <c r="B43" s="156"/>
      <c r="C43" s="175" t="str">
        <f>$B$27</f>
        <v>泉大津ＪＦＣ</v>
      </c>
      <c r="D43" s="176"/>
      <c r="E43" s="20">
        <v>1</v>
      </c>
      <c r="F43" s="35" t="s">
        <v>17</v>
      </c>
      <c r="G43" s="20">
        <v>1</v>
      </c>
      <c r="H43" s="181" t="str">
        <f>$H$27</f>
        <v>岩田ＦＣ・バルセロナ</v>
      </c>
      <c r="I43" s="182"/>
      <c r="J43" s="76"/>
      <c r="K43" s="175" t="str">
        <f>$E$27</f>
        <v>アミーゴとどろき</v>
      </c>
      <c r="L43" s="176"/>
      <c r="M43" s="20">
        <v>1</v>
      </c>
      <c r="N43" s="35" t="s">
        <v>17</v>
      </c>
      <c r="O43" s="20">
        <v>4</v>
      </c>
      <c r="P43" s="181" t="str">
        <f>$K$27</f>
        <v>ＦＩＴ－ＦＣ</v>
      </c>
      <c r="Q43" s="182"/>
      <c r="R43" s="83"/>
    </row>
    <row r="44" spans="1:18" ht="16.5" customHeight="1">
      <c r="A44" s="155" t="s">
        <v>9</v>
      </c>
      <c r="B44" s="156"/>
      <c r="C44" s="175" t="str">
        <f>$B$5</f>
        <v>敦賀ＦＣフレンズ</v>
      </c>
      <c r="D44" s="176"/>
      <c r="E44" s="20">
        <v>0</v>
      </c>
      <c r="F44" s="35" t="s">
        <v>17</v>
      </c>
      <c r="G44" s="20">
        <v>6</v>
      </c>
      <c r="H44" s="181" t="str">
        <f>$K$5</f>
        <v>安満ＳＳ</v>
      </c>
      <c r="I44" s="182"/>
      <c r="J44" s="76"/>
      <c r="K44" s="175" t="str">
        <f>$E$5</f>
        <v>北神戸 Ｕ-10・Ａ</v>
      </c>
      <c r="L44" s="176"/>
      <c r="M44" s="20">
        <v>3</v>
      </c>
      <c r="N44" s="35" t="s">
        <v>17</v>
      </c>
      <c r="O44" s="20">
        <v>0</v>
      </c>
      <c r="P44" s="181" t="str">
        <f>$H$5</f>
        <v>リバースＦＣ</v>
      </c>
      <c r="Q44" s="182"/>
      <c r="R44" s="83"/>
    </row>
    <row r="45" spans="1:18" ht="16.5" customHeight="1">
      <c r="A45" s="155" t="s">
        <v>10</v>
      </c>
      <c r="B45" s="156"/>
      <c r="C45" s="175" t="str">
        <f>$B$16</f>
        <v>ＡＶＡＮＴＩ茨木</v>
      </c>
      <c r="D45" s="176"/>
      <c r="E45" s="20">
        <v>2</v>
      </c>
      <c r="F45" s="35" t="s">
        <v>17</v>
      </c>
      <c r="G45" s="20">
        <v>0</v>
      </c>
      <c r="H45" s="181" t="str">
        <f>K16</f>
        <v>広陵ＳＣ</v>
      </c>
      <c r="I45" s="182"/>
      <c r="J45" s="76"/>
      <c r="K45" s="175" t="str">
        <f>$E$16</f>
        <v>岩田ＦＣ・レアル</v>
      </c>
      <c r="L45" s="176"/>
      <c r="M45" s="20">
        <v>0</v>
      </c>
      <c r="N45" s="35" t="s">
        <v>17</v>
      </c>
      <c r="O45" s="20">
        <v>7</v>
      </c>
      <c r="P45" s="181" t="str">
        <f>H16</f>
        <v>北神戸 Ｕ-10・Ｂ</v>
      </c>
      <c r="Q45" s="182"/>
      <c r="R45" s="83"/>
    </row>
    <row r="46" spans="1:18" ht="16.5" customHeight="1" thickBot="1">
      <c r="A46" s="157" t="s">
        <v>19</v>
      </c>
      <c r="B46" s="158"/>
      <c r="C46" s="177" t="str">
        <f>B27</f>
        <v>泉大津ＪＦＣ</v>
      </c>
      <c r="D46" s="178"/>
      <c r="E46" s="21">
        <v>0</v>
      </c>
      <c r="F46" s="36" t="s">
        <v>17</v>
      </c>
      <c r="G46" s="21">
        <v>3</v>
      </c>
      <c r="H46" s="183" t="str">
        <f>K27</f>
        <v>ＦＩＴ－ＦＣ</v>
      </c>
      <c r="I46" s="184"/>
      <c r="J46" s="77"/>
      <c r="K46" s="177" t="str">
        <f>E27</f>
        <v>アミーゴとどろき</v>
      </c>
      <c r="L46" s="178"/>
      <c r="M46" s="21">
        <v>2</v>
      </c>
      <c r="N46" s="36" t="s">
        <v>17</v>
      </c>
      <c r="O46" s="21">
        <v>1</v>
      </c>
      <c r="P46" s="183" t="str">
        <f>H27</f>
        <v>岩田ＦＣ・バルセロナ</v>
      </c>
      <c r="Q46" s="184"/>
      <c r="R46" s="84"/>
    </row>
    <row r="47" spans="1:18" ht="9" customHeight="1" thickBot="1">
      <c r="A47" s="163"/>
      <c r="B47" s="171"/>
      <c r="C47" s="48"/>
      <c r="D47" s="164"/>
      <c r="E47" s="164"/>
      <c r="F47" s="164"/>
      <c r="G47" s="164"/>
      <c r="H47" s="164"/>
      <c r="I47" s="171"/>
      <c r="J47" s="42"/>
      <c r="K47" s="163"/>
      <c r="L47" s="164"/>
      <c r="M47" s="164"/>
      <c r="N47" s="164"/>
      <c r="O47" s="164"/>
      <c r="P47" s="164"/>
      <c r="Q47" s="171"/>
      <c r="R47" s="17"/>
    </row>
    <row r="48" spans="1:18" ht="16.5" customHeight="1" thickBot="1">
      <c r="A48" s="190" t="s">
        <v>52</v>
      </c>
      <c r="B48" s="191"/>
      <c r="C48" s="192" t="s">
        <v>40</v>
      </c>
      <c r="D48" s="193"/>
      <c r="E48" s="49">
        <v>3</v>
      </c>
      <c r="F48" s="50" t="s">
        <v>95</v>
      </c>
      <c r="G48" s="49">
        <v>0</v>
      </c>
      <c r="H48" s="194" t="s">
        <v>111</v>
      </c>
      <c r="I48" s="195"/>
      <c r="J48" s="78"/>
      <c r="K48" s="192" t="s">
        <v>66</v>
      </c>
      <c r="L48" s="193"/>
      <c r="M48" s="49">
        <v>6</v>
      </c>
      <c r="N48" s="50" t="s">
        <v>95</v>
      </c>
      <c r="O48" s="49">
        <v>0</v>
      </c>
      <c r="P48" s="194" t="s">
        <v>67</v>
      </c>
      <c r="Q48" s="195"/>
      <c r="R48" s="41"/>
    </row>
    <row r="49" ht="16.5" customHeight="1"/>
    <row r="50" spans="1:17" ht="16.5" customHeight="1">
      <c r="A50" s="152" t="s">
        <v>100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1:17" ht="16.5" customHeight="1">
      <c r="A51" s="153" t="s">
        <v>101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ht="16.5" customHeight="1"/>
    <row r="53" ht="16.5" customHeight="1"/>
  </sheetData>
  <mergeCells count="160">
    <mergeCell ref="A47:B47"/>
    <mergeCell ref="D47:I47"/>
    <mergeCell ref="K47:Q47"/>
    <mergeCell ref="N2:R2"/>
    <mergeCell ref="A45:B45"/>
    <mergeCell ref="A46:B46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E27:G27"/>
    <mergeCell ref="H16:J16"/>
    <mergeCell ref="A17:A18"/>
    <mergeCell ref="B17:D18"/>
    <mergeCell ref="H21:J22"/>
    <mergeCell ref="A23:A24"/>
    <mergeCell ref="E19:G20"/>
    <mergeCell ref="A15:B15"/>
    <mergeCell ref="B16:D16"/>
    <mergeCell ref="E16:G16"/>
    <mergeCell ref="A21:A22"/>
    <mergeCell ref="K12:M13"/>
    <mergeCell ref="O30:O31"/>
    <mergeCell ref="P30:P31"/>
    <mergeCell ref="K23:M24"/>
    <mergeCell ref="N17:N18"/>
    <mergeCell ref="N19:N20"/>
    <mergeCell ref="N21:N22"/>
    <mergeCell ref="K16:M16"/>
    <mergeCell ref="K27:M27"/>
    <mergeCell ref="P23:P24"/>
    <mergeCell ref="Q12:Q13"/>
    <mergeCell ref="R12:R13"/>
    <mergeCell ref="O34:O35"/>
    <mergeCell ref="P34:P35"/>
    <mergeCell ref="P21:P22"/>
    <mergeCell ref="R21:R22"/>
    <mergeCell ref="R17:R18"/>
    <mergeCell ref="R19:R20"/>
    <mergeCell ref="Q23:Q24"/>
    <mergeCell ref="R23:R24"/>
    <mergeCell ref="Q17:Q18"/>
    <mergeCell ref="Q19:Q20"/>
    <mergeCell ref="Q21:Q22"/>
    <mergeCell ref="P17:P18"/>
    <mergeCell ref="P19:P20"/>
    <mergeCell ref="A28:A29"/>
    <mergeCell ref="B28:D29"/>
    <mergeCell ref="O17:O18"/>
    <mergeCell ref="O19:O20"/>
    <mergeCell ref="O21:O22"/>
    <mergeCell ref="N23:N24"/>
    <mergeCell ref="O23:O24"/>
    <mergeCell ref="H27:J27"/>
    <mergeCell ref="A26:B26"/>
    <mergeCell ref="B27:D27"/>
    <mergeCell ref="Q28:Q29"/>
    <mergeCell ref="R28:R29"/>
    <mergeCell ref="A30:A31"/>
    <mergeCell ref="E30:G31"/>
    <mergeCell ref="Q30:Q31"/>
    <mergeCell ref="R30:R31"/>
    <mergeCell ref="N28:N29"/>
    <mergeCell ref="O28:O29"/>
    <mergeCell ref="P28:P29"/>
    <mergeCell ref="N30:N31"/>
    <mergeCell ref="O10:O11"/>
    <mergeCell ref="P10:P11"/>
    <mergeCell ref="O12:O13"/>
    <mergeCell ref="P12:P13"/>
    <mergeCell ref="O6:O7"/>
    <mergeCell ref="P6:P7"/>
    <mergeCell ref="O8:O9"/>
    <mergeCell ref="P8:P9"/>
    <mergeCell ref="A38:B38"/>
    <mergeCell ref="A39:B39"/>
    <mergeCell ref="A43:B43"/>
    <mergeCell ref="N6:N7"/>
    <mergeCell ref="N8:N9"/>
    <mergeCell ref="N10:N11"/>
    <mergeCell ref="N12:N13"/>
    <mergeCell ref="A32:A33"/>
    <mergeCell ref="H32:J33"/>
    <mergeCell ref="A12:A13"/>
    <mergeCell ref="A44:B44"/>
    <mergeCell ref="A40:B40"/>
    <mergeCell ref="A41:B41"/>
    <mergeCell ref="A42:B4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A37:B37"/>
    <mergeCell ref="C37:I37"/>
    <mergeCell ref="K37:Q37"/>
    <mergeCell ref="Q32:Q33"/>
    <mergeCell ref="N32:N33"/>
    <mergeCell ref="O32:O33"/>
    <mergeCell ref="P32:P33"/>
    <mergeCell ref="N34:N35"/>
    <mergeCell ref="R32:R33"/>
    <mergeCell ref="A34:A35"/>
    <mergeCell ref="Q34:Q35"/>
    <mergeCell ref="R34:R35"/>
    <mergeCell ref="K34:M35"/>
    <mergeCell ref="A50:Q50"/>
    <mergeCell ref="A51:Q51"/>
    <mergeCell ref="A48:B48"/>
    <mergeCell ref="C48:D48"/>
    <mergeCell ref="H48:I48"/>
    <mergeCell ref="K48:L48"/>
    <mergeCell ref="P48:Q48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22">
      <selection activeCell="L44" sqref="L44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ht="16.5" customHeight="1">
      <c r="A1" s="172" t="s">
        <v>37</v>
      </c>
      <c r="B1" s="172"/>
      <c r="C1" s="172"/>
      <c r="D1" s="172"/>
      <c r="E1" s="172"/>
      <c r="F1" s="172"/>
      <c r="G1" s="172"/>
      <c r="H1" s="22"/>
      <c r="I1" s="22"/>
    </row>
    <row r="2" spans="1:18" ht="16.5" customHeight="1">
      <c r="A2" s="172" t="s">
        <v>39</v>
      </c>
      <c r="B2" s="172"/>
      <c r="C2" s="172"/>
      <c r="D2" s="172"/>
      <c r="E2" s="172"/>
      <c r="F2" s="172"/>
      <c r="G2" s="172"/>
      <c r="H2" s="22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53</v>
      </c>
      <c r="B4" s="172"/>
      <c r="C4" s="22"/>
      <c r="D4" s="22"/>
      <c r="E4" s="22"/>
    </row>
    <row r="5" spans="1:18" ht="16.5" customHeight="1" thickBot="1">
      <c r="A5" s="23"/>
      <c r="B5" s="163" t="s">
        <v>141</v>
      </c>
      <c r="C5" s="164"/>
      <c r="D5" s="171"/>
      <c r="E5" s="163" t="s">
        <v>50</v>
      </c>
      <c r="F5" s="164"/>
      <c r="G5" s="171"/>
      <c r="H5" s="163" t="s">
        <v>64</v>
      </c>
      <c r="I5" s="164"/>
      <c r="J5" s="164"/>
      <c r="K5" s="163" t="s">
        <v>49</v>
      </c>
      <c r="L5" s="164"/>
      <c r="M5" s="164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蒲生ＳＳＳ</v>
      </c>
      <c r="B6" s="165"/>
      <c r="C6" s="166"/>
      <c r="D6" s="167"/>
      <c r="E6" s="24">
        <f>$E$30</f>
        <v>1</v>
      </c>
      <c r="F6" s="25" t="s">
        <v>17</v>
      </c>
      <c r="G6" s="26">
        <f>$G$30</f>
        <v>0</v>
      </c>
      <c r="H6" s="27">
        <f>$E$34</f>
        <v>0</v>
      </c>
      <c r="I6" s="25" t="s">
        <v>17</v>
      </c>
      <c r="J6" s="27">
        <f>$G$34</f>
        <v>2</v>
      </c>
      <c r="K6" s="24">
        <f>$E$38</f>
        <v>0</v>
      </c>
      <c r="L6" s="25" t="s">
        <v>17</v>
      </c>
      <c r="M6" s="27">
        <f>$G$38</f>
        <v>0</v>
      </c>
      <c r="N6" s="173">
        <f>SUM(L7,I7,F7)</f>
        <v>4</v>
      </c>
      <c r="O6" s="173">
        <f>SUM(E6,H6,K6)</f>
        <v>1</v>
      </c>
      <c r="P6" s="173">
        <f>SUM(M6,J6,G6)</f>
        <v>2</v>
      </c>
      <c r="Q6" s="159">
        <f>$O$6-$P$6</f>
        <v>-1</v>
      </c>
      <c r="R6" s="159">
        <v>2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3</v>
      </c>
      <c r="G7" s="29"/>
      <c r="H7" s="30" t="s">
        <v>5</v>
      </c>
      <c r="I7" s="23">
        <v>0</v>
      </c>
      <c r="J7" s="30"/>
      <c r="K7" s="28" t="s">
        <v>5</v>
      </c>
      <c r="L7" s="23">
        <v>1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アンドリュースＦＣ</v>
      </c>
      <c r="B8" s="24">
        <f>$G$30</f>
        <v>0</v>
      </c>
      <c r="C8" s="25" t="s">
        <v>17</v>
      </c>
      <c r="D8" s="26">
        <f>$E$30</f>
        <v>1</v>
      </c>
      <c r="E8" s="165"/>
      <c r="F8" s="166"/>
      <c r="G8" s="167"/>
      <c r="H8" s="24">
        <f>$E$43</f>
        <v>3</v>
      </c>
      <c r="I8" s="25" t="s">
        <v>17</v>
      </c>
      <c r="J8" s="27">
        <v>3</v>
      </c>
      <c r="K8" s="24">
        <f>$E$36</f>
        <v>4</v>
      </c>
      <c r="L8" s="25" t="s">
        <v>17</v>
      </c>
      <c r="M8" s="27">
        <v>2</v>
      </c>
      <c r="N8" s="173">
        <f>SUM(L9,I9,C9)</f>
        <v>0</v>
      </c>
      <c r="O8" s="173">
        <f>SUM(B8,H8,K8)</f>
        <v>7</v>
      </c>
      <c r="P8" s="173">
        <f>SUM(M8,J8,D8)</f>
        <v>6</v>
      </c>
      <c r="Q8" s="159">
        <f>$O$8-$P$8</f>
        <v>1</v>
      </c>
      <c r="R8" s="159">
        <v>4</v>
      </c>
    </row>
    <row r="9" spans="1:18" ht="16.5" customHeight="1" thickBot="1">
      <c r="A9" s="162"/>
      <c r="B9" s="28" t="s">
        <v>5</v>
      </c>
      <c r="C9" s="23">
        <v>0</v>
      </c>
      <c r="D9" s="29"/>
      <c r="E9" s="168"/>
      <c r="F9" s="169"/>
      <c r="G9" s="170"/>
      <c r="H9" s="28" t="s">
        <v>5</v>
      </c>
      <c r="I9" s="23">
        <v>0</v>
      </c>
      <c r="J9" s="30"/>
      <c r="K9" s="28" t="s">
        <v>5</v>
      </c>
      <c r="L9" s="23">
        <v>0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夙川ＳＣ</v>
      </c>
      <c r="B10" s="24">
        <f>$G$34</f>
        <v>2</v>
      </c>
      <c r="C10" s="25" t="s">
        <v>17</v>
      </c>
      <c r="D10" s="26">
        <f>$E$34</f>
        <v>0</v>
      </c>
      <c r="E10" s="24">
        <v>3</v>
      </c>
      <c r="F10" s="25" t="s">
        <v>17</v>
      </c>
      <c r="G10" s="26">
        <f>$E$43</f>
        <v>3</v>
      </c>
      <c r="H10" s="165"/>
      <c r="I10" s="166"/>
      <c r="J10" s="166"/>
      <c r="K10" s="24">
        <v>4</v>
      </c>
      <c r="L10" s="25" t="s">
        <v>17</v>
      </c>
      <c r="M10" s="27">
        <v>0</v>
      </c>
      <c r="N10" s="173">
        <f>L11+F11+C11</f>
        <v>9</v>
      </c>
      <c r="O10" s="173">
        <f>SUM(B10,E10,K10)</f>
        <v>9</v>
      </c>
      <c r="P10" s="173">
        <f>SUM(M10,G10,D10)</f>
        <v>3</v>
      </c>
      <c r="Q10" s="159">
        <f>$O$10-$P$10</f>
        <v>6</v>
      </c>
      <c r="R10" s="159">
        <v>1</v>
      </c>
    </row>
    <row r="11" spans="1:18" ht="16.5" customHeight="1" thickBot="1">
      <c r="A11" s="162"/>
      <c r="B11" s="28" t="s">
        <v>5</v>
      </c>
      <c r="C11" s="23">
        <v>3</v>
      </c>
      <c r="D11" s="29"/>
      <c r="E11" s="28" t="s">
        <v>5</v>
      </c>
      <c r="F11" s="23">
        <v>3</v>
      </c>
      <c r="G11" s="29"/>
      <c r="H11" s="168"/>
      <c r="I11" s="169"/>
      <c r="J11" s="169"/>
      <c r="K11" s="28" t="s">
        <v>5</v>
      </c>
      <c r="L11" s="23">
        <v>3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城南ＳＣ</v>
      </c>
      <c r="B12" s="24">
        <f>$G$38</f>
        <v>0</v>
      </c>
      <c r="C12" s="25" t="s">
        <v>17</v>
      </c>
      <c r="D12" s="26">
        <f>$E$38</f>
        <v>0</v>
      </c>
      <c r="E12" s="24">
        <v>2</v>
      </c>
      <c r="F12" s="25" t="s">
        <v>17</v>
      </c>
      <c r="G12" s="26">
        <f>$E$36</f>
        <v>4</v>
      </c>
      <c r="H12" s="24">
        <v>0</v>
      </c>
      <c r="I12" s="25" t="s">
        <v>17</v>
      </c>
      <c r="J12" s="26">
        <v>4</v>
      </c>
      <c r="K12" s="165"/>
      <c r="L12" s="166"/>
      <c r="M12" s="166"/>
      <c r="N12" s="173">
        <f>SUM(I13,F13,C13)</f>
        <v>4</v>
      </c>
      <c r="O12" s="173">
        <f>SUM(B12,E12,H12)</f>
        <v>2</v>
      </c>
      <c r="P12" s="173">
        <f>SUM(J12,G12,D12)</f>
        <v>8</v>
      </c>
      <c r="Q12" s="159">
        <f>$O$12-$P$12</f>
        <v>-6</v>
      </c>
      <c r="R12" s="159">
        <v>3</v>
      </c>
    </row>
    <row r="13" spans="1:18" ht="16.5" customHeight="1" thickBot="1">
      <c r="A13" s="162"/>
      <c r="B13" s="28" t="s">
        <v>5</v>
      </c>
      <c r="C13" s="23">
        <v>1</v>
      </c>
      <c r="D13" s="29"/>
      <c r="E13" s="28" t="s">
        <v>5</v>
      </c>
      <c r="F13" s="23">
        <v>3</v>
      </c>
      <c r="G13" s="29"/>
      <c r="H13" s="28" t="s">
        <v>5</v>
      </c>
      <c r="I13" s="23">
        <v>0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6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5" ht="16.5" customHeight="1" thickBot="1">
      <c r="A16" s="172" t="s">
        <v>54</v>
      </c>
      <c r="B16" s="172"/>
      <c r="C16" s="22"/>
      <c r="D16" s="22"/>
      <c r="E16" s="22"/>
    </row>
    <row r="17" spans="1:18" ht="16.5" customHeight="1" thickBot="1">
      <c r="A17" s="23"/>
      <c r="B17" s="163" t="s">
        <v>40</v>
      </c>
      <c r="C17" s="164"/>
      <c r="D17" s="171"/>
      <c r="E17" s="163" t="s">
        <v>66</v>
      </c>
      <c r="F17" s="164"/>
      <c r="G17" s="171"/>
      <c r="H17" s="163" t="s">
        <v>67</v>
      </c>
      <c r="I17" s="164"/>
      <c r="J17" s="164"/>
      <c r="K17" s="163" t="s">
        <v>111</v>
      </c>
      <c r="L17" s="164"/>
      <c r="M17" s="164"/>
      <c r="N17" s="17" t="s">
        <v>0</v>
      </c>
      <c r="O17" s="17" t="s">
        <v>1</v>
      </c>
      <c r="P17" s="17" t="s">
        <v>2</v>
      </c>
      <c r="Q17" s="17" t="s">
        <v>3</v>
      </c>
      <c r="R17" s="17" t="s">
        <v>4</v>
      </c>
    </row>
    <row r="18" spans="1:18" ht="16.5" customHeight="1" thickBot="1">
      <c r="A18" s="161" t="str">
        <f>$B$17</f>
        <v>今津ＳＳＤ</v>
      </c>
      <c r="B18" s="165"/>
      <c r="C18" s="166"/>
      <c r="D18" s="167"/>
      <c r="E18" s="24">
        <v>1</v>
      </c>
      <c r="F18" s="25" t="s">
        <v>17</v>
      </c>
      <c r="G18" s="26">
        <v>1</v>
      </c>
      <c r="H18" s="24">
        <v>4</v>
      </c>
      <c r="I18" s="25" t="s">
        <v>17</v>
      </c>
      <c r="J18" s="27">
        <v>1</v>
      </c>
      <c r="K18" s="24">
        <v>3</v>
      </c>
      <c r="L18" s="25" t="s">
        <v>17</v>
      </c>
      <c r="M18" s="27">
        <v>0</v>
      </c>
      <c r="N18" s="173">
        <f>SUM(L19,I19,F19)</f>
        <v>7</v>
      </c>
      <c r="O18" s="173">
        <f>SUM(E18,H18,K18)</f>
        <v>8</v>
      </c>
      <c r="P18" s="173">
        <f>SUM(M18,J18,G18)</f>
        <v>2</v>
      </c>
      <c r="Q18" s="159">
        <f>$O$18-$P$18</f>
        <v>6</v>
      </c>
      <c r="R18" s="159">
        <v>1</v>
      </c>
    </row>
    <row r="19" spans="1:18" ht="16.5" customHeight="1" thickBot="1">
      <c r="A19" s="162"/>
      <c r="B19" s="168"/>
      <c r="C19" s="169"/>
      <c r="D19" s="170"/>
      <c r="E19" s="28" t="s">
        <v>5</v>
      </c>
      <c r="F19" s="23">
        <v>1</v>
      </c>
      <c r="G19" s="29"/>
      <c r="H19" s="28" t="s">
        <v>5</v>
      </c>
      <c r="I19" s="23">
        <v>3</v>
      </c>
      <c r="J19" s="30"/>
      <c r="K19" s="28" t="s">
        <v>5</v>
      </c>
      <c r="L19" s="23">
        <v>3</v>
      </c>
      <c r="M19" s="30"/>
      <c r="N19" s="174"/>
      <c r="O19" s="174"/>
      <c r="P19" s="174"/>
      <c r="Q19" s="160"/>
      <c r="R19" s="160"/>
    </row>
    <row r="20" spans="1:18" ht="16.5" customHeight="1" thickBot="1">
      <c r="A20" s="161" t="str">
        <f>$E$17</f>
        <v>ＦＣ平野</v>
      </c>
      <c r="B20" s="24">
        <v>1</v>
      </c>
      <c r="C20" s="25" t="s">
        <v>17</v>
      </c>
      <c r="D20" s="26">
        <v>1</v>
      </c>
      <c r="E20" s="165"/>
      <c r="F20" s="166"/>
      <c r="G20" s="167"/>
      <c r="H20" s="24">
        <v>6</v>
      </c>
      <c r="I20" s="25" t="s">
        <v>17</v>
      </c>
      <c r="J20" s="27">
        <f>$N$43</f>
        <v>0</v>
      </c>
      <c r="K20" s="24">
        <f>$E$37</f>
        <v>1</v>
      </c>
      <c r="L20" s="25" t="s">
        <v>17</v>
      </c>
      <c r="M20" s="27">
        <f>$G$37</f>
        <v>1</v>
      </c>
      <c r="N20" s="173">
        <f>SUM(L21,I21,C21)</f>
        <v>5</v>
      </c>
      <c r="O20" s="173">
        <f>SUM(B20,H20,K20)</f>
        <v>8</v>
      </c>
      <c r="P20" s="173">
        <f>SUM(M20,J20,D20)</f>
        <v>2</v>
      </c>
      <c r="Q20" s="159">
        <f>$O$20-$P$20</f>
        <v>6</v>
      </c>
      <c r="R20" s="159">
        <v>2</v>
      </c>
    </row>
    <row r="21" spans="1:18" ht="16.5" customHeight="1" thickBot="1">
      <c r="A21" s="162"/>
      <c r="B21" s="28" t="s">
        <v>5</v>
      </c>
      <c r="C21" s="23">
        <v>1</v>
      </c>
      <c r="D21" s="29"/>
      <c r="E21" s="168"/>
      <c r="F21" s="169"/>
      <c r="G21" s="170"/>
      <c r="H21" s="28" t="s">
        <v>5</v>
      </c>
      <c r="I21" s="23">
        <v>3</v>
      </c>
      <c r="J21" s="30"/>
      <c r="K21" s="28" t="s">
        <v>5</v>
      </c>
      <c r="L21" s="23">
        <v>1</v>
      </c>
      <c r="M21" s="30"/>
      <c r="N21" s="174"/>
      <c r="O21" s="174"/>
      <c r="P21" s="174"/>
      <c r="Q21" s="160"/>
      <c r="R21" s="160"/>
    </row>
    <row r="22" spans="1:18" ht="16.5" customHeight="1" thickBot="1">
      <c r="A22" s="161" t="str">
        <f>$H$17</f>
        <v>泉南セントラル</v>
      </c>
      <c r="B22" s="24">
        <v>1</v>
      </c>
      <c r="C22" s="25" t="s">
        <v>17</v>
      </c>
      <c r="D22" s="26">
        <v>4</v>
      </c>
      <c r="E22" s="24">
        <f>$N$43</f>
        <v>0</v>
      </c>
      <c r="F22" s="25" t="s">
        <v>17</v>
      </c>
      <c r="G22" s="26">
        <v>6</v>
      </c>
      <c r="H22" s="165"/>
      <c r="I22" s="166"/>
      <c r="J22" s="167"/>
      <c r="K22" s="24">
        <f>$E$33</f>
        <v>0</v>
      </c>
      <c r="L22" s="25" t="s">
        <v>17</v>
      </c>
      <c r="M22" s="27">
        <f>$G$33</f>
        <v>3</v>
      </c>
      <c r="N22" s="173">
        <f>SUM(L23,F23,C23)</f>
        <v>0</v>
      </c>
      <c r="O22" s="173">
        <f>SUM(B22,E22,K22)</f>
        <v>1</v>
      </c>
      <c r="P22" s="173">
        <f>SUM(M22,G22,D22)</f>
        <v>13</v>
      </c>
      <c r="Q22" s="159">
        <f>$O$22-$P$22</f>
        <v>-12</v>
      </c>
      <c r="R22" s="159">
        <v>4</v>
      </c>
    </row>
    <row r="23" spans="1:18" ht="16.5" customHeight="1" thickBot="1">
      <c r="A23" s="162"/>
      <c r="B23" s="28" t="s">
        <v>5</v>
      </c>
      <c r="C23" s="23">
        <v>0</v>
      </c>
      <c r="D23" s="29"/>
      <c r="E23" s="28" t="s">
        <v>5</v>
      </c>
      <c r="F23" s="23">
        <v>0</v>
      </c>
      <c r="G23" s="29"/>
      <c r="H23" s="168"/>
      <c r="I23" s="169"/>
      <c r="J23" s="170"/>
      <c r="K23" s="28" t="s">
        <v>5</v>
      </c>
      <c r="L23" s="23">
        <v>0</v>
      </c>
      <c r="M23" s="30"/>
      <c r="N23" s="174"/>
      <c r="O23" s="174"/>
      <c r="P23" s="174"/>
      <c r="Q23" s="160"/>
      <c r="R23" s="160"/>
    </row>
    <row r="24" spans="1:18" ht="16.5" customHeight="1" thickBot="1">
      <c r="A24" s="161" t="str">
        <f>$K$17</f>
        <v>アミティエＳＣ</v>
      </c>
      <c r="B24" s="24">
        <v>0</v>
      </c>
      <c r="C24" s="25" t="s">
        <v>17</v>
      </c>
      <c r="D24" s="26">
        <v>3</v>
      </c>
      <c r="E24" s="24">
        <f>$G$37</f>
        <v>1</v>
      </c>
      <c r="F24" s="25" t="s">
        <v>17</v>
      </c>
      <c r="G24" s="26">
        <f>$E$37</f>
        <v>1</v>
      </c>
      <c r="H24" s="24">
        <f>$G$33</f>
        <v>3</v>
      </c>
      <c r="I24" s="25" t="s">
        <v>17</v>
      </c>
      <c r="J24" s="26">
        <f>$E$33</f>
        <v>0</v>
      </c>
      <c r="K24" s="165"/>
      <c r="L24" s="166"/>
      <c r="M24" s="167"/>
      <c r="N24" s="173">
        <f>SUM(I25,F25,C25)</f>
        <v>4</v>
      </c>
      <c r="O24" s="173">
        <f>SUM(B24,E24,H24)</f>
        <v>4</v>
      </c>
      <c r="P24" s="173">
        <f>SUM(J24,G24,D24)</f>
        <v>4</v>
      </c>
      <c r="Q24" s="159">
        <f>$O$24-$P$24</f>
        <v>0</v>
      </c>
      <c r="R24" s="159">
        <v>3</v>
      </c>
    </row>
    <row r="25" spans="1:18" ht="16.5" customHeight="1" thickBot="1">
      <c r="A25" s="162"/>
      <c r="B25" s="28" t="s">
        <v>5</v>
      </c>
      <c r="C25" s="23">
        <v>0</v>
      </c>
      <c r="D25" s="29"/>
      <c r="E25" s="28" t="s">
        <v>5</v>
      </c>
      <c r="F25" s="23">
        <v>1</v>
      </c>
      <c r="G25" s="29"/>
      <c r="H25" s="28" t="s">
        <v>5</v>
      </c>
      <c r="I25" s="23">
        <v>3</v>
      </c>
      <c r="J25" s="29"/>
      <c r="K25" s="168"/>
      <c r="L25" s="169"/>
      <c r="M25" s="170"/>
      <c r="N25" s="174"/>
      <c r="O25" s="174"/>
      <c r="P25" s="174"/>
      <c r="Q25" s="160"/>
      <c r="R25" s="160"/>
    </row>
    <row r="26" spans="1:18" ht="16.5" customHeight="1">
      <c r="A26" s="3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6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16.5" customHeight="1" thickBot="1"/>
    <row r="29" spans="1:10" ht="16.5" customHeight="1" thickBot="1">
      <c r="A29" s="185" t="s">
        <v>98</v>
      </c>
      <c r="B29" s="186"/>
      <c r="C29" s="187" t="s">
        <v>93</v>
      </c>
      <c r="D29" s="188"/>
      <c r="E29" s="188"/>
      <c r="F29" s="188"/>
      <c r="G29" s="188"/>
      <c r="H29" s="188"/>
      <c r="I29" s="189"/>
      <c r="J29" s="81" t="s">
        <v>99</v>
      </c>
    </row>
    <row r="30" spans="1:10" ht="16.5" customHeight="1">
      <c r="A30" s="151" t="s">
        <v>12</v>
      </c>
      <c r="B30" s="149"/>
      <c r="C30" s="147" t="str">
        <f>$B$5</f>
        <v>蒲生ＳＳＳ</v>
      </c>
      <c r="D30" s="148"/>
      <c r="E30" s="32">
        <v>1</v>
      </c>
      <c r="F30" s="33" t="s">
        <v>17</v>
      </c>
      <c r="G30" s="32">
        <v>0</v>
      </c>
      <c r="H30" s="179" t="str">
        <f>$E$5</f>
        <v>アンドリュースＦＣ</v>
      </c>
      <c r="I30" s="180"/>
      <c r="J30" s="82" t="s">
        <v>109</v>
      </c>
    </row>
    <row r="31" spans="1:10" ht="16.5" customHeight="1">
      <c r="A31" s="155" t="s">
        <v>13</v>
      </c>
      <c r="B31" s="156"/>
      <c r="C31" s="175" t="str">
        <f>H5</f>
        <v>夙川ＳＣ</v>
      </c>
      <c r="D31" s="176"/>
      <c r="E31" s="20">
        <v>4</v>
      </c>
      <c r="F31" s="35" t="s">
        <v>17</v>
      </c>
      <c r="G31" s="20">
        <v>0</v>
      </c>
      <c r="H31" s="181" t="str">
        <f>K5</f>
        <v>城南ＳＣ</v>
      </c>
      <c r="I31" s="182"/>
      <c r="J31" s="83"/>
    </row>
    <row r="32" spans="1:10" ht="16.5" customHeight="1">
      <c r="A32" s="155" t="s">
        <v>14</v>
      </c>
      <c r="B32" s="156"/>
      <c r="C32" s="201" t="str">
        <f>B17</f>
        <v>今津ＳＳＤ</v>
      </c>
      <c r="D32" s="202"/>
      <c r="E32" s="46">
        <v>1</v>
      </c>
      <c r="F32" s="47" t="s">
        <v>17</v>
      </c>
      <c r="G32" s="46">
        <v>1</v>
      </c>
      <c r="H32" s="196" t="str">
        <f>E17</f>
        <v>ＦＣ平野</v>
      </c>
      <c r="I32" s="197"/>
      <c r="J32" s="83"/>
    </row>
    <row r="33" spans="1:10" ht="16.5" customHeight="1">
      <c r="A33" s="155" t="s">
        <v>6</v>
      </c>
      <c r="B33" s="156"/>
      <c r="C33" s="208" t="s">
        <v>67</v>
      </c>
      <c r="D33" s="209"/>
      <c r="E33" s="44">
        <v>0</v>
      </c>
      <c r="F33" s="45" t="s">
        <v>17</v>
      </c>
      <c r="G33" s="44">
        <v>3</v>
      </c>
      <c r="H33" s="206" t="str">
        <f>K17</f>
        <v>アミティエＳＣ</v>
      </c>
      <c r="I33" s="207"/>
      <c r="J33" s="83"/>
    </row>
    <row r="34" spans="1:10" ht="16.5" customHeight="1">
      <c r="A34" s="155" t="s">
        <v>7</v>
      </c>
      <c r="B34" s="156"/>
      <c r="C34" s="175" t="str">
        <f>$B$5</f>
        <v>蒲生ＳＳＳ</v>
      </c>
      <c r="D34" s="176"/>
      <c r="E34" s="20">
        <v>0</v>
      </c>
      <c r="F34" s="35" t="s">
        <v>17</v>
      </c>
      <c r="G34" s="20">
        <v>2</v>
      </c>
      <c r="H34" s="181" t="str">
        <f>$H$5</f>
        <v>夙川ＳＣ</v>
      </c>
      <c r="I34" s="182"/>
      <c r="J34" s="83"/>
    </row>
    <row r="35" spans="1:10" ht="16.5" customHeight="1">
      <c r="A35" s="155" t="s">
        <v>8</v>
      </c>
      <c r="B35" s="156"/>
      <c r="C35" s="175" t="str">
        <f>E5</f>
        <v>アンドリュースＦＣ</v>
      </c>
      <c r="D35" s="176"/>
      <c r="E35" s="20">
        <v>0</v>
      </c>
      <c r="F35" s="35" t="s">
        <v>17</v>
      </c>
      <c r="G35" s="20">
        <v>2</v>
      </c>
      <c r="H35" s="181" t="str">
        <f>K5</f>
        <v>城南ＳＣ</v>
      </c>
      <c r="I35" s="182"/>
      <c r="J35" s="83"/>
    </row>
    <row r="36" spans="1:10" ht="16.5" customHeight="1">
      <c r="A36" s="155" t="s">
        <v>9</v>
      </c>
      <c r="B36" s="156"/>
      <c r="C36" s="175" t="str">
        <f>B17</f>
        <v>今津ＳＳＤ</v>
      </c>
      <c r="D36" s="176"/>
      <c r="E36" s="20">
        <v>4</v>
      </c>
      <c r="F36" s="35" t="s">
        <v>17</v>
      </c>
      <c r="G36" s="20">
        <v>1</v>
      </c>
      <c r="H36" s="181" t="str">
        <f>H17</f>
        <v>泉南セントラル</v>
      </c>
      <c r="I36" s="182"/>
      <c r="J36" s="83"/>
    </row>
    <row r="37" spans="1:10" ht="16.5" customHeight="1">
      <c r="A37" s="155" t="s">
        <v>10</v>
      </c>
      <c r="B37" s="156"/>
      <c r="C37" s="175" t="str">
        <f>$E$17</f>
        <v>ＦＣ平野</v>
      </c>
      <c r="D37" s="176"/>
      <c r="E37" s="20">
        <v>1</v>
      </c>
      <c r="F37" s="35" t="s">
        <v>17</v>
      </c>
      <c r="G37" s="20">
        <v>1</v>
      </c>
      <c r="H37" s="181" t="str">
        <f>$K$17</f>
        <v>アミティエＳＣ</v>
      </c>
      <c r="I37" s="182"/>
      <c r="J37" s="83"/>
    </row>
    <row r="38" spans="1:10" ht="16.5" customHeight="1">
      <c r="A38" s="155" t="s">
        <v>19</v>
      </c>
      <c r="B38" s="156"/>
      <c r="C38" s="175" t="str">
        <f>B5</f>
        <v>蒲生ＳＳＳ</v>
      </c>
      <c r="D38" s="176"/>
      <c r="E38" s="20">
        <v>0</v>
      </c>
      <c r="F38" s="35" t="s">
        <v>17</v>
      </c>
      <c r="G38" s="20">
        <v>0</v>
      </c>
      <c r="H38" s="181" t="s">
        <v>49</v>
      </c>
      <c r="I38" s="182"/>
      <c r="J38" s="83"/>
    </row>
    <row r="39" spans="1:10" ht="16.5" customHeight="1" thickBot="1">
      <c r="A39" s="190" t="s">
        <v>55</v>
      </c>
      <c r="B39" s="191"/>
      <c r="C39" s="177" t="str">
        <f>E5</f>
        <v>アンドリュースＦＣ</v>
      </c>
      <c r="D39" s="178"/>
      <c r="E39" s="21">
        <v>0</v>
      </c>
      <c r="F39" s="36" t="s">
        <v>17</v>
      </c>
      <c r="G39" s="21">
        <v>3</v>
      </c>
      <c r="H39" s="183" t="str">
        <f>H5</f>
        <v>夙川ＳＣ</v>
      </c>
      <c r="I39" s="184"/>
      <c r="J39" s="41"/>
    </row>
    <row r="40" spans="1:9" ht="16.5" customHeight="1">
      <c r="A40" s="74"/>
      <c r="B40" s="74"/>
      <c r="C40" s="74"/>
      <c r="D40" s="74"/>
      <c r="E40" s="18"/>
      <c r="F40" s="75"/>
      <c r="G40" s="18"/>
      <c r="H40" s="74"/>
      <c r="I40" s="74"/>
    </row>
    <row r="41" ht="16.5" customHeight="1" thickBot="1">
      <c r="A41" s="16" t="s">
        <v>94</v>
      </c>
    </row>
    <row r="42" spans="1:16" ht="16.5" customHeight="1" thickBot="1">
      <c r="A42" s="185" t="s">
        <v>98</v>
      </c>
      <c r="B42" s="186"/>
      <c r="C42" s="187" t="s">
        <v>20</v>
      </c>
      <c r="D42" s="188"/>
      <c r="E42" s="188"/>
      <c r="F42" s="188"/>
      <c r="G42" s="188"/>
      <c r="H42" s="188"/>
      <c r="I42" s="189"/>
      <c r="J42" s="187" t="s">
        <v>11</v>
      </c>
      <c r="K42" s="188"/>
      <c r="L42" s="188"/>
      <c r="M42" s="188"/>
      <c r="N42" s="188"/>
      <c r="O42" s="188"/>
      <c r="P42" s="189"/>
    </row>
    <row r="43" spans="1:16" ht="16.5" customHeight="1" thickBot="1">
      <c r="A43" s="190" t="s">
        <v>52</v>
      </c>
      <c r="B43" s="191"/>
      <c r="C43" s="192" t="s">
        <v>69</v>
      </c>
      <c r="D43" s="193"/>
      <c r="E43" s="49">
        <v>3</v>
      </c>
      <c r="F43" s="50" t="s">
        <v>95</v>
      </c>
      <c r="G43" s="49">
        <v>0</v>
      </c>
      <c r="H43" s="194" t="s">
        <v>64</v>
      </c>
      <c r="I43" s="195"/>
      <c r="J43" s="192" t="s">
        <v>66</v>
      </c>
      <c r="K43" s="193"/>
      <c r="L43" s="49">
        <v>6</v>
      </c>
      <c r="M43" s="50" t="s">
        <v>95</v>
      </c>
      <c r="N43" s="49">
        <v>0</v>
      </c>
      <c r="O43" s="194" t="s">
        <v>67</v>
      </c>
      <c r="P43" s="195"/>
    </row>
    <row r="44" ht="16.5" customHeight="1"/>
    <row r="45" spans="1:17" ht="16.5" customHeight="1">
      <c r="A45" s="152" t="s">
        <v>100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1:17" ht="16.5" customHeight="1">
      <c r="A46" s="153" t="s">
        <v>101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ht="16.5" customHeight="1"/>
  </sheetData>
  <mergeCells count="111">
    <mergeCell ref="J42:P42"/>
    <mergeCell ref="A29:B29"/>
    <mergeCell ref="C29:I29"/>
    <mergeCell ref="A43:B43"/>
    <mergeCell ref="C43:D43"/>
    <mergeCell ref="H43:I43"/>
    <mergeCell ref="C38:D38"/>
    <mergeCell ref="C39:D39"/>
    <mergeCell ref="H30:I30"/>
    <mergeCell ref="H31:I31"/>
    <mergeCell ref="H32:I32"/>
    <mergeCell ref="C37:D37"/>
    <mergeCell ref="H34:I34"/>
    <mergeCell ref="H35:I35"/>
    <mergeCell ref="H37:I37"/>
    <mergeCell ref="C30:D30"/>
    <mergeCell ref="C31:D31"/>
    <mergeCell ref="C32:D32"/>
    <mergeCell ref="C34:D34"/>
    <mergeCell ref="C33:D33"/>
    <mergeCell ref="A30:B30"/>
    <mergeCell ref="A31:B31"/>
    <mergeCell ref="A37:B37"/>
    <mergeCell ref="N6:N7"/>
    <mergeCell ref="N8:N9"/>
    <mergeCell ref="N10:N11"/>
    <mergeCell ref="N12:N13"/>
    <mergeCell ref="A12:A13"/>
    <mergeCell ref="A32:B32"/>
    <mergeCell ref="A34:B34"/>
    <mergeCell ref="O6:O7"/>
    <mergeCell ref="P6:P7"/>
    <mergeCell ref="O8:O9"/>
    <mergeCell ref="P8:P9"/>
    <mergeCell ref="O10:O11"/>
    <mergeCell ref="P10:P11"/>
    <mergeCell ref="O12:O13"/>
    <mergeCell ref="P12:P13"/>
    <mergeCell ref="O18:O19"/>
    <mergeCell ref="O20:O21"/>
    <mergeCell ref="O22:O23"/>
    <mergeCell ref="N24:N25"/>
    <mergeCell ref="O24:O25"/>
    <mergeCell ref="Q20:Q21"/>
    <mergeCell ref="Q22:Q23"/>
    <mergeCell ref="P18:P19"/>
    <mergeCell ref="P20:P21"/>
    <mergeCell ref="P24:P25"/>
    <mergeCell ref="Q12:Q13"/>
    <mergeCell ref="R12:R13"/>
    <mergeCell ref="P22:P23"/>
    <mergeCell ref="R22:R23"/>
    <mergeCell ref="R18:R19"/>
    <mergeCell ref="R20:R21"/>
    <mergeCell ref="Q24:Q25"/>
    <mergeCell ref="R24:R25"/>
    <mergeCell ref="Q18:Q19"/>
    <mergeCell ref="A22:A23"/>
    <mergeCell ref="K12:M13"/>
    <mergeCell ref="K24:M25"/>
    <mergeCell ref="N18:N19"/>
    <mergeCell ref="N20:N21"/>
    <mergeCell ref="N22:N23"/>
    <mergeCell ref="K17:M17"/>
    <mergeCell ref="H5:J5"/>
    <mergeCell ref="H17:J17"/>
    <mergeCell ref="A18:A19"/>
    <mergeCell ref="B18:D19"/>
    <mergeCell ref="A6:A7"/>
    <mergeCell ref="A16:B16"/>
    <mergeCell ref="B17:D17"/>
    <mergeCell ref="E17:G17"/>
    <mergeCell ref="A4:B4"/>
    <mergeCell ref="A1:G1"/>
    <mergeCell ref="A2:G2"/>
    <mergeCell ref="A20:A21"/>
    <mergeCell ref="E20:G21"/>
    <mergeCell ref="N2:R2"/>
    <mergeCell ref="K5:M5"/>
    <mergeCell ref="A10:A11"/>
    <mergeCell ref="B6:D7"/>
    <mergeCell ref="B5:D5"/>
    <mergeCell ref="E5:G5"/>
    <mergeCell ref="E8:G9"/>
    <mergeCell ref="A8:A9"/>
    <mergeCell ref="H10:J11"/>
    <mergeCell ref="R6:R7"/>
    <mergeCell ref="R8:R9"/>
    <mergeCell ref="R10:R11"/>
    <mergeCell ref="Q8:Q9"/>
    <mergeCell ref="Q10:Q11"/>
    <mergeCell ref="A35:B35"/>
    <mergeCell ref="A33:B33"/>
    <mergeCell ref="A36:B36"/>
    <mergeCell ref="Q6:Q7"/>
    <mergeCell ref="H33:I33"/>
    <mergeCell ref="C36:D36"/>
    <mergeCell ref="H36:I36"/>
    <mergeCell ref="C35:D35"/>
    <mergeCell ref="H22:J23"/>
    <mergeCell ref="A24:A25"/>
    <mergeCell ref="A45:Q45"/>
    <mergeCell ref="A46:Q46"/>
    <mergeCell ref="A39:B39"/>
    <mergeCell ref="A38:B38"/>
    <mergeCell ref="H39:I39"/>
    <mergeCell ref="H38:I38"/>
    <mergeCell ref="J43:K43"/>
    <mergeCell ref="O43:P43"/>
    <mergeCell ref="A42:B42"/>
    <mergeCell ref="C42:I42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71"/>
  <sheetViews>
    <sheetView workbookViewId="0" topLeftCell="A46">
      <selection activeCell="D65" sqref="D65"/>
    </sheetView>
  </sheetViews>
  <sheetFormatPr defaultColWidth="9.00390625" defaultRowHeight="13.5"/>
  <cols>
    <col min="1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4.25" thickBot="1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3:48" ht="15" customHeight="1" thickBot="1" thickTop="1">
      <c r="M3" s="227" t="s">
        <v>145</v>
      </c>
      <c r="N3" s="228"/>
      <c r="O3" s="228"/>
      <c r="P3" s="228"/>
      <c r="Q3" s="228"/>
      <c r="R3" s="22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30"/>
      <c r="AV3" s="230"/>
    </row>
    <row r="4" spans="15:32" ht="9" customHeight="1" thickTop="1">
      <c r="O4" s="109"/>
      <c r="P4" s="2"/>
      <c r="Q4" s="2"/>
      <c r="R4" s="2"/>
      <c r="S4" s="231"/>
      <c r="T4" s="23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7:31" ht="10.5" customHeight="1" thickBot="1">
      <c r="G5" s="87">
        <v>3</v>
      </c>
      <c r="H5" s="87"/>
      <c r="O5" s="110"/>
      <c r="P5" s="15"/>
      <c r="Q5" s="2"/>
      <c r="R5" s="2"/>
      <c r="S5" s="2"/>
      <c r="T5" s="15"/>
      <c r="U5" s="2"/>
      <c r="V5" s="2"/>
      <c r="W5" s="40"/>
      <c r="X5" s="39">
        <v>2</v>
      </c>
      <c r="Y5" s="2"/>
      <c r="Z5" s="2"/>
      <c r="AA5" s="2"/>
      <c r="AB5" s="2"/>
      <c r="AC5" s="2"/>
      <c r="AD5" s="2"/>
      <c r="AE5" s="2"/>
    </row>
    <row r="6" spans="3:28" s="61" customFormat="1" ht="10.5" customHeight="1" thickTop="1">
      <c r="C6" s="40"/>
      <c r="D6" s="40"/>
      <c r="E6" s="62"/>
      <c r="F6" s="62"/>
      <c r="G6" s="62"/>
      <c r="H6" s="105"/>
      <c r="I6" s="106"/>
      <c r="J6" s="106"/>
      <c r="K6" s="107"/>
      <c r="L6" s="107"/>
      <c r="M6" s="106"/>
      <c r="N6" s="106"/>
      <c r="O6" s="106"/>
      <c r="P6" s="63"/>
      <c r="Q6" s="63"/>
      <c r="R6" s="63"/>
      <c r="S6" s="53"/>
      <c r="T6" s="53"/>
      <c r="U6" s="63"/>
      <c r="V6" s="63"/>
      <c r="W6" s="63"/>
      <c r="X6" s="108"/>
      <c r="Y6" s="62"/>
      <c r="Z6" s="62"/>
      <c r="AA6" s="87"/>
      <c r="AB6" s="87"/>
    </row>
    <row r="7" spans="3:28" s="61" customFormat="1" ht="10.5" customHeight="1" thickBot="1">
      <c r="C7" s="40"/>
      <c r="D7" s="40"/>
      <c r="E7" s="62"/>
      <c r="F7" s="62"/>
      <c r="G7" s="62"/>
      <c r="H7" s="108"/>
      <c r="I7" s="99">
        <v>2</v>
      </c>
      <c r="J7" s="62"/>
      <c r="K7" s="40"/>
      <c r="L7" s="40"/>
      <c r="M7" s="62"/>
      <c r="N7" s="62"/>
      <c r="O7" s="62"/>
      <c r="P7" s="62"/>
      <c r="Q7" s="62"/>
      <c r="R7" s="62"/>
      <c r="S7" s="40"/>
      <c r="T7" s="40"/>
      <c r="U7" s="62"/>
      <c r="V7" s="39">
        <v>0</v>
      </c>
      <c r="W7" s="62"/>
      <c r="X7" s="108"/>
      <c r="Y7" s="62"/>
      <c r="Z7" s="62"/>
      <c r="AA7" s="87"/>
      <c r="AB7" s="87"/>
    </row>
    <row r="8" spans="3:28" s="61" customFormat="1" ht="10.5" customHeight="1">
      <c r="C8" s="40"/>
      <c r="D8" s="40"/>
      <c r="E8" s="62"/>
      <c r="F8" s="62"/>
      <c r="G8" s="62"/>
      <c r="H8" s="108"/>
      <c r="I8" s="62"/>
      <c r="J8" s="137"/>
      <c r="K8" s="138"/>
      <c r="L8" s="138"/>
      <c r="M8" s="139"/>
      <c r="N8" s="139"/>
      <c r="O8" s="139"/>
      <c r="P8" s="66"/>
      <c r="Q8" s="66"/>
      <c r="R8" s="66"/>
      <c r="S8" s="54"/>
      <c r="T8" s="54"/>
      <c r="U8" s="67"/>
      <c r="V8" s="62"/>
      <c r="W8" s="62"/>
      <c r="X8" s="108"/>
      <c r="Y8" s="62"/>
      <c r="Z8" s="62"/>
      <c r="AA8" s="87"/>
      <c r="AB8" s="87"/>
    </row>
    <row r="9" spans="3:28" s="61" customFormat="1" ht="10.5" customHeight="1" thickBot="1">
      <c r="C9" s="40">
        <v>0</v>
      </c>
      <c r="D9" s="40"/>
      <c r="E9" s="62"/>
      <c r="F9" s="62"/>
      <c r="G9" s="62"/>
      <c r="H9" s="108"/>
      <c r="I9" s="62"/>
      <c r="J9" s="140"/>
      <c r="K9" s="40"/>
      <c r="L9" s="39">
        <v>4</v>
      </c>
      <c r="M9" s="62"/>
      <c r="N9" s="62"/>
      <c r="O9" s="62"/>
      <c r="P9" s="62"/>
      <c r="Q9" s="62"/>
      <c r="R9" s="62"/>
      <c r="S9" s="40">
        <v>0</v>
      </c>
      <c r="T9" s="40"/>
      <c r="U9" s="69"/>
      <c r="V9" s="62"/>
      <c r="W9" s="62"/>
      <c r="X9" s="124"/>
      <c r="Y9" s="62"/>
      <c r="Z9" s="62"/>
      <c r="AA9" s="87"/>
      <c r="AB9" s="98">
        <v>4</v>
      </c>
    </row>
    <row r="10" spans="1:30" s="61" customFormat="1" ht="10.5" customHeight="1" thickTop="1">
      <c r="A10" s="40"/>
      <c r="B10" s="40"/>
      <c r="C10" s="62"/>
      <c r="D10" s="122"/>
      <c r="E10" s="37"/>
      <c r="F10" s="38"/>
      <c r="G10" s="38"/>
      <c r="H10" s="111"/>
      <c r="I10" s="111"/>
      <c r="J10" s="112"/>
      <c r="K10" s="113"/>
      <c r="M10" s="87"/>
      <c r="N10" s="87"/>
      <c r="Q10" s="87"/>
      <c r="R10" s="87"/>
      <c r="S10" s="62"/>
      <c r="T10" s="122"/>
      <c r="U10" s="53"/>
      <c r="V10" s="53"/>
      <c r="W10" s="63"/>
      <c r="X10" s="106"/>
      <c r="Y10" s="107"/>
      <c r="Z10" s="107"/>
      <c r="AA10" s="113"/>
      <c r="AB10" s="108"/>
      <c r="AC10" s="40"/>
      <c r="AD10" s="40"/>
    </row>
    <row r="11" spans="1:30" s="61" customFormat="1" ht="10.5" customHeight="1">
      <c r="A11" s="40"/>
      <c r="B11" s="40"/>
      <c r="C11" s="62"/>
      <c r="D11" s="108"/>
      <c r="E11" s="3"/>
      <c r="F11" s="52"/>
      <c r="G11" s="52"/>
      <c r="H11" s="52"/>
      <c r="I11" s="52"/>
      <c r="J11" s="39"/>
      <c r="K11" s="114"/>
      <c r="M11" s="87"/>
      <c r="N11" s="87"/>
      <c r="Q11" s="87"/>
      <c r="R11" s="87"/>
      <c r="S11" s="62"/>
      <c r="T11" s="108"/>
      <c r="U11" s="40"/>
      <c r="V11" s="40"/>
      <c r="W11" s="62"/>
      <c r="X11" s="62"/>
      <c r="Y11" s="40"/>
      <c r="Z11" s="40"/>
      <c r="AA11" s="114"/>
      <c r="AB11" s="108"/>
      <c r="AC11" s="40"/>
      <c r="AD11" s="40"/>
    </row>
    <row r="12" spans="1:30" s="61" customFormat="1" ht="11.25" customHeight="1" thickBot="1">
      <c r="A12" s="40">
        <v>4</v>
      </c>
      <c r="B12" s="40"/>
      <c r="C12" s="62"/>
      <c r="D12" s="123"/>
      <c r="E12" s="40"/>
      <c r="F12" s="39">
        <v>0</v>
      </c>
      <c r="G12" s="62"/>
      <c r="H12" s="62"/>
      <c r="I12" s="40">
        <v>3</v>
      </c>
      <c r="J12" s="40"/>
      <c r="K12" s="114"/>
      <c r="M12" s="87"/>
      <c r="N12" s="98">
        <v>1</v>
      </c>
      <c r="Q12" s="87">
        <v>0</v>
      </c>
      <c r="R12" s="87"/>
      <c r="S12" s="62"/>
      <c r="T12" s="124"/>
      <c r="U12" s="40"/>
      <c r="V12" s="40">
        <v>0</v>
      </c>
      <c r="W12" s="62"/>
      <c r="X12" s="62"/>
      <c r="Y12" s="40">
        <v>1</v>
      </c>
      <c r="Z12" s="40"/>
      <c r="AA12" s="114"/>
      <c r="AB12" s="124"/>
      <c r="AC12" s="40"/>
      <c r="AD12" s="39">
        <v>2</v>
      </c>
    </row>
    <row r="13" spans="1:31" ht="10.5" customHeight="1" thickTop="1">
      <c r="A13" s="4"/>
      <c r="B13" s="118"/>
      <c r="C13" s="119"/>
      <c r="D13" s="6"/>
      <c r="E13" s="8"/>
      <c r="F13" s="4"/>
      <c r="G13" s="4"/>
      <c r="H13" s="7"/>
      <c r="I13" s="7"/>
      <c r="J13" s="118"/>
      <c r="K13" s="119"/>
      <c r="L13" s="6"/>
      <c r="M13" s="8"/>
      <c r="N13" s="4"/>
      <c r="O13" s="4"/>
      <c r="P13" s="4"/>
      <c r="Q13" s="4"/>
      <c r="R13" s="5"/>
      <c r="S13" s="6"/>
      <c r="T13" s="119"/>
      <c r="U13" s="135"/>
      <c r="V13" s="4"/>
      <c r="W13" s="4"/>
      <c r="X13" s="4"/>
      <c r="Y13" s="4"/>
      <c r="Z13" s="5"/>
      <c r="AA13" s="6"/>
      <c r="AB13" s="119"/>
      <c r="AC13" s="135"/>
      <c r="AD13" s="4"/>
      <c r="AE13" s="4"/>
    </row>
    <row r="14" spans="1:31" ht="10.5" customHeight="1">
      <c r="A14" s="4"/>
      <c r="B14" s="120"/>
      <c r="C14" s="7"/>
      <c r="D14" s="7"/>
      <c r="E14" s="10"/>
      <c r="F14" s="4"/>
      <c r="G14" s="4"/>
      <c r="H14" s="7"/>
      <c r="I14" s="7"/>
      <c r="J14" s="120"/>
      <c r="K14" s="7"/>
      <c r="L14" s="7"/>
      <c r="M14" s="10"/>
      <c r="N14" s="4"/>
      <c r="O14" s="4"/>
      <c r="P14" s="4"/>
      <c r="Q14" s="4"/>
      <c r="R14" s="9"/>
      <c r="S14" s="7"/>
      <c r="T14" s="7"/>
      <c r="U14" s="136"/>
      <c r="V14" s="4"/>
      <c r="W14" s="4"/>
      <c r="X14" s="4"/>
      <c r="Y14" s="4"/>
      <c r="Z14" s="9"/>
      <c r="AA14" s="7"/>
      <c r="AB14" s="7"/>
      <c r="AC14" s="136"/>
      <c r="AD14" s="4"/>
      <c r="AE14" s="4"/>
    </row>
    <row r="15" spans="1:31" ht="10.5" customHeight="1">
      <c r="A15" s="4"/>
      <c r="B15" s="120"/>
      <c r="C15" s="7"/>
      <c r="D15" s="7"/>
      <c r="E15" s="10"/>
      <c r="F15" s="4"/>
      <c r="G15" s="4"/>
      <c r="H15" s="7"/>
      <c r="I15" s="7"/>
      <c r="J15" s="121"/>
      <c r="K15" s="116"/>
      <c r="L15" s="116"/>
      <c r="M15" s="117"/>
      <c r="N15" s="4"/>
      <c r="O15" s="4"/>
      <c r="P15" s="4"/>
      <c r="Q15" s="4"/>
      <c r="R15" s="9"/>
      <c r="S15" s="7" t="s">
        <v>187</v>
      </c>
      <c r="T15" s="7"/>
      <c r="U15" s="136"/>
      <c r="V15" s="4"/>
      <c r="W15" s="4"/>
      <c r="X15" s="4"/>
      <c r="Y15" s="4"/>
      <c r="Z15" s="9"/>
      <c r="AA15" s="7"/>
      <c r="AB15" s="7"/>
      <c r="AC15" s="136"/>
      <c r="AD15" s="4"/>
      <c r="AE15" s="4"/>
    </row>
    <row r="16" spans="1:31" ht="10.5" customHeight="1">
      <c r="A16" s="217" t="s">
        <v>79</v>
      </c>
      <c r="B16" s="218"/>
      <c r="C16" s="11"/>
      <c r="E16" s="217" t="s">
        <v>86</v>
      </c>
      <c r="F16" s="218"/>
      <c r="G16" s="12"/>
      <c r="H16" s="12"/>
      <c r="I16" s="217" t="s">
        <v>83</v>
      </c>
      <c r="J16" s="218"/>
      <c r="M16" s="217" t="s">
        <v>82</v>
      </c>
      <c r="N16" s="218"/>
      <c r="O16" s="13"/>
      <c r="Q16" s="217" t="s">
        <v>84</v>
      </c>
      <c r="R16" s="218"/>
      <c r="U16" s="217" t="s">
        <v>81</v>
      </c>
      <c r="V16" s="218"/>
      <c r="Y16" s="217" t="s">
        <v>85</v>
      </c>
      <c r="Z16" s="218"/>
      <c r="AC16" s="217" t="s">
        <v>80</v>
      </c>
      <c r="AD16" s="218"/>
      <c r="AE16" s="13"/>
    </row>
    <row r="17" spans="1:31" ht="10.5" customHeight="1">
      <c r="A17" s="218"/>
      <c r="B17" s="218"/>
      <c r="C17" s="11"/>
      <c r="E17" s="218"/>
      <c r="F17" s="218"/>
      <c r="G17" s="12"/>
      <c r="H17" s="12"/>
      <c r="I17" s="218"/>
      <c r="J17" s="218"/>
      <c r="M17" s="218"/>
      <c r="N17" s="218"/>
      <c r="O17" s="13"/>
      <c r="Q17" s="218"/>
      <c r="R17" s="218"/>
      <c r="U17" s="218"/>
      <c r="V17" s="218"/>
      <c r="Y17" s="218"/>
      <c r="Z17" s="218"/>
      <c r="AC17" s="218"/>
      <c r="AD17" s="218"/>
      <c r="AE17" s="13"/>
    </row>
    <row r="18" spans="1:31" ht="10.5" customHeight="1">
      <c r="A18" s="218"/>
      <c r="B18" s="218"/>
      <c r="C18" s="11"/>
      <c r="E18" s="218"/>
      <c r="F18" s="218"/>
      <c r="G18" s="12"/>
      <c r="H18" s="12"/>
      <c r="I18" s="218"/>
      <c r="J18" s="218"/>
      <c r="M18" s="218"/>
      <c r="N18" s="218"/>
      <c r="O18" s="13"/>
      <c r="Q18" s="218"/>
      <c r="R18" s="218"/>
      <c r="U18" s="218"/>
      <c r="V18" s="218"/>
      <c r="Y18" s="218"/>
      <c r="Z18" s="218"/>
      <c r="AC18" s="218"/>
      <c r="AD18" s="218"/>
      <c r="AE18" s="13"/>
    </row>
    <row r="19" spans="1:31" ht="10.5" customHeight="1">
      <c r="A19" s="218"/>
      <c r="B19" s="218"/>
      <c r="C19" s="11"/>
      <c r="E19" s="218"/>
      <c r="F19" s="218"/>
      <c r="G19" s="12"/>
      <c r="H19" s="12"/>
      <c r="I19" s="218"/>
      <c r="J19" s="218"/>
      <c r="M19" s="218"/>
      <c r="N19" s="218"/>
      <c r="O19" s="13"/>
      <c r="Q19" s="218"/>
      <c r="R19" s="218"/>
      <c r="U19" s="218"/>
      <c r="V19" s="218"/>
      <c r="Y19" s="218"/>
      <c r="Z19" s="218"/>
      <c r="AC19" s="218"/>
      <c r="AD19" s="218"/>
      <c r="AE19" s="13"/>
    </row>
    <row r="20" spans="1:31" ht="10.5" customHeight="1">
      <c r="A20" s="219"/>
      <c r="B20" s="219"/>
      <c r="C20" s="11"/>
      <c r="E20" s="219"/>
      <c r="F20" s="219"/>
      <c r="G20" s="12"/>
      <c r="H20" s="12"/>
      <c r="I20" s="219"/>
      <c r="J20" s="219"/>
      <c r="M20" s="219"/>
      <c r="N20" s="219"/>
      <c r="O20" s="13"/>
      <c r="Q20" s="219"/>
      <c r="R20" s="219"/>
      <c r="U20" s="219"/>
      <c r="V20" s="219"/>
      <c r="Y20" s="219"/>
      <c r="Z20" s="219"/>
      <c r="AC20" s="219"/>
      <c r="AD20" s="219"/>
      <c r="AE20" s="13"/>
    </row>
    <row r="21" spans="1:31" ht="10.5" customHeight="1">
      <c r="A21" s="220" t="s">
        <v>143</v>
      </c>
      <c r="B21" s="221"/>
      <c r="C21" s="11"/>
      <c r="D21" s="14"/>
      <c r="E21" s="226" t="s">
        <v>144</v>
      </c>
      <c r="F21" s="221"/>
      <c r="G21" s="11"/>
      <c r="H21" s="11"/>
      <c r="I21" s="220" t="s">
        <v>145</v>
      </c>
      <c r="J21" s="221"/>
      <c r="K21" s="11"/>
      <c r="L21" s="14"/>
      <c r="M21" s="220" t="s">
        <v>146</v>
      </c>
      <c r="N21" s="221"/>
      <c r="O21" s="11"/>
      <c r="P21" s="11"/>
      <c r="Q21" s="220" t="s">
        <v>147</v>
      </c>
      <c r="R21" s="221"/>
      <c r="S21" s="11"/>
      <c r="T21" s="14"/>
      <c r="U21" s="220" t="s">
        <v>148</v>
      </c>
      <c r="V21" s="221"/>
      <c r="W21" s="14"/>
      <c r="X21" s="11"/>
      <c r="Y21" s="239" t="s">
        <v>149</v>
      </c>
      <c r="Z21" s="240"/>
      <c r="AA21" s="11"/>
      <c r="AB21" s="11"/>
      <c r="AC21" s="232" t="s">
        <v>150</v>
      </c>
      <c r="AD21" s="233"/>
      <c r="AE21" s="11"/>
    </row>
    <row r="22" spans="1:31" ht="10.5" customHeight="1">
      <c r="A22" s="222"/>
      <c r="B22" s="223"/>
      <c r="C22" s="11"/>
      <c r="D22" s="14"/>
      <c r="E22" s="222"/>
      <c r="F22" s="223"/>
      <c r="G22" s="11"/>
      <c r="H22" s="11"/>
      <c r="I22" s="222"/>
      <c r="J22" s="223"/>
      <c r="K22" s="11"/>
      <c r="L22" s="14"/>
      <c r="M22" s="222"/>
      <c r="N22" s="223"/>
      <c r="O22" s="11"/>
      <c r="P22" s="11"/>
      <c r="Q22" s="222"/>
      <c r="R22" s="223"/>
      <c r="S22" s="11"/>
      <c r="T22" s="11"/>
      <c r="U22" s="222"/>
      <c r="V22" s="223"/>
      <c r="W22" s="11"/>
      <c r="X22" s="11"/>
      <c r="Y22" s="241"/>
      <c r="Z22" s="242"/>
      <c r="AA22" s="11"/>
      <c r="AB22" s="11"/>
      <c r="AC22" s="234"/>
      <c r="AD22" s="235"/>
      <c r="AE22" s="11"/>
    </row>
    <row r="23" spans="1:31" ht="10.5" customHeight="1">
      <c r="A23" s="222"/>
      <c r="B23" s="223"/>
      <c r="C23" s="11"/>
      <c r="D23" s="14"/>
      <c r="E23" s="222"/>
      <c r="F23" s="223"/>
      <c r="G23" s="11"/>
      <c r="H23" s="11"/>
      <c r="I23" s="222"/>
      <c r="J23" s="223"/>
      <c r="K23" s="11"/>
      <c r="L23" s="14"/>
      <c r="M23" s="222"/>
      <c r="N23" s="223"/>
      <c r="O23" s="11"/>
      <c r="P23" s="11"/>
      <c r="Q23" s="222"/>
      <c r="R23" s="223"/>
      <c r="S23" s="11"/>
      <c r="T23" s="11"/>
      <c r="U23" s="222"/>
      <c r="V23" s="223"/>
      <c r="W23" s="11"/>
      <c r="X23" s="11"/>
      <c r="Y23" s="241"/>
      <c r="Z23" s="242"/>
      <c r="AA23" s="11"/>
      <c r="AB23" s="11"/>
      <c r="AC23" s="234"/>
      <c r="AD23" s="235"/>
      <c r="AE23" s="11"/>
    </row>
    <row r="24" spans="1:31" ht="10.5" customHeight="1">
      <c r="A24" s="222"/>
      <c r="B24" s="223"/>
      <c r="C24" s="11"/>
      <c r="D24" s="14"/>
      <c r="E24" s="222"/>
      <c r="F24" s="223"/>
      <c r="G24" s="11"/>
      <c r="H24" s="11"/>
      <c r="I24" s="222"/>
      <c r="J24" s="223"/>
      <c r="K24" s="11"/>
      <c r="L24" s="14"/>
      <c r="M24" s="222"/>
      <c r="N24" s="223"/>
      <c r="O24" s="11"/>
      <c r="P24" s="11"/>
      <c r="Q24" s="222"/>
      <c r="R24" s="223"/>
      <c r="S24" s="11"/>
      <c r="T24" s="11"/>
      <c r="U24" s="222"/>
      <c r="V24" s="223"/>
      <c r="W24" s="11"/>
      <c r="X24" s="11"/>
      <c r="Y24" s="241"/>
      <c r="Z24" s="242"/>
      <c r="AA24" s="11"/>
      <c r="AB24" s="11"/>
      <c r="AC24" s="234"/>
      <c r="AD24" s="235"/>
      <c r="AE24" s="11"/>
    </row>
    <row r="25" spans="1:31" ht="10.5" customHeight="1">
      <c r="A25" s="222"/>
      <c r="B25" s="223"/>
      <c r="C25" s="11"/>
      <c r="D25" s="14"/>
      <c r="E25" s="222"/>
      <c r="F25" s="223"/>
      <c r="G25" s="11"/>
      <c r="H25" s="11"/>
      <c r="I25" s="222"/>
      <c r="J25" s="223"/>
      <c r="K25" s="11"/>
      <c r="L25" s="14"/>
      <c r="M25" s="222"/>
      <c r="N25" s="223"/>
      <c r="O25" s="11"/>
      <c r="P25" s="11"/>
      <c r="Q25" s="222"/>
      <c r="R25" s="223"/>
      <c r="S25" s="11"/>
      <c r="T25" s="11"/>
      <c r="U25" s="222"/>
      <c r="V25" s="223"/>
      <c r="W25" s="11"/>
      <c r="X25" s="11"/>
      <c r="Y25" s="241"/>
      <c r="Z25" s="242"/>
      <c r="AA25" s="11"/>
      <c r="AB25" s="11"/>
      <c r="AC25" s="234"/>
      <c r="AD25" s="235"/>
      <c r="AE25" s="11"/>
    </row>
    <row r="26" spans="1:31" ht="10.5" customHeight="1">
      <c r="A26" s="222"/>
      <c r="B26" s="223"/>
      <c r="C26" s="11"/>
      <c r="D26" s="14"/>
      <c r="E26" s="222"/>
      <c r="F26" s="223"/>
      <c r="G26" s="11"/>
      <c r="H26" s="11"/>
      <c r="I26" s="222"/>
      <c r="J26" s="223"/>
      <c r="K26" s="11"/>
      <c r="L26" s="14"/>
      <c r="M26" s="222"/>
      <c r="N26" s="223"/>
      <c r="O26" s="11"/>
      <c r="P26" s="11"/>
      <c r="Q26" s="222"/>
      <c r="R26" s="223"/>
      <c r="S26" s="11"/>
      <c r="T26" s="11"/>
      <c r="U26" s="222"/>
      <c r="V26" s="223"/>
      <c r="W26" s="11"/>
      <c r="X26" s="11"/>
      <c r="Y26" s="241"/>
      <c r="Z26" s="242"/>
      <c r="AA26" s="11"/>
      <c r="AB26" s="11"/>
      <c r="AC26" s="234"/>
      <c r="AD26" s="235"/>
      <c r="AE26" s="11"/>
    </row>
    <row r="27" spans="1:31" ht="10.5" customHeight="1">
      <c r="A27" s="222"/>
      <c r="B27" s="223"/>
      <c r="C27" s="11"/>
      <c r="D27" s="14"/>
      <c r="E27" s="222"/>
      <c r="F27" s="223"/>
      <c r="G27" s="11"/>
      <c r="H27" s="11"/>
      <c r="I27" s="222"/>
      <c r="J27" s="223"/>
      <c r="K27" s="11"/>
      <c r="L27" s="14"/>
      <c r="M27" s="222"/>
      <c r="N27" s="223"/>
      <c r="O27" s="11"/>
      <c r="P27" s="11"/>
      <c r="Q27" s="222"/>
      <c r="R27" s="223"/>
      <c r="S27" s="11"/>
      <c r="T27" s="11"/>
      <c r="U27" s="222"/>
      <c r="V27" s="223"/>
      <c r="W27" s="11"/>
      <c r="X27" s="11"/>
      <c r="Y27" s="241"/>
      <c r="Z27" s="242"/>
      <c r="AA27" s="11"/>
      <c r="AB27" s="11"/>
      <c r="AC27" s="234"/>
      <c r="AD27" s="235"/>
      <c r="AE27" s="11"/>
    </row>
    <row r="28" spans="1:31" ht="10.5" customHeight="1">
      <c r="A28" s="224"/>
      <c r="B28" s="225"/>
      <c r="C28" s="11"/>
      <c r="D28" s="14"/>
      <c r="E28" s="224"/>
      <c r="F28" s="225"/>
      <c r="G28" s="11"/>
      <c r="H28" s="11"/>
      <c r="I28" s="224"/>
      <c r="J28" s="225"/>
      <c r="K28" s="11"/>
      <c r="L28" s="14"/>
      <c r="M28" s="224"/>
      <c r="N28" s="225"/>
      <c r="O28" s="11"/>
      <c r="P28" s="11"/>
      <c r="Q28" s="224"/>
      <c r="R28" s="225"/>
      <c r="S28" s="11"/>
      <c r="T28" s="11"/>
      <c r="U28" s="224"/>
      <c r="V28" s="225"/>
      <c r="W28" s="11"/>
      <c r="X28" s="11"/>
      <c r="Y28" s="243"/>
      <c r="Z28" s="244"/>
      <c r="AA28" s="11"/>
      <c r="AB28" s="11"/>
      <c r="AC28" s="236"/>
      <c r="AD28" s="237"/>
      <c r="AE28" s="11"/>
    </row>
    <row r="29" spans="1:30" s="61" customFormat="1" ht="10.5" customHeight="1">
      <c r="A29" s="210" t="s">
        <v>217</v>
      </c>
      <c r="B29" s="210"/>
      <c r="C29" s="40"/>
      <c r="D29" s="108"/>
      <c r="E29" s="62"/>
      <c r="F29" s="62"/>
      <c r="G29" s="62"/>
      <c r="H29" s="62"/>
      <c r="I29" s="62"/>
      <c r="J29" s="62"/>
      <c r="K29" s="64"/>
      <c r="L29" s="88"/>
      <c r="M29" s="40"/>
      <c r="R29" s="87"/>
      <c r="S29" s="40"/>
      <c r="T29" s="108"/>
      <c r="U29" s="62"/>
      <c r="V29" s="62"/>
      <c r="W29" s="62"/>
      <c r="X29" s="62"/>
      <c r="Y29" s="62"/>
      <c r="Z29" s="62"/>
      <c r="AA29" s="64"/>
      <c r="AB29" s="88"/>
      <c r="AC29" s="210" t="s">
        <v>218</v>
      </c>
      <c r="AD29" s="210"/>
    </row>
    <row r="30" spans="2:29" s="61" customFormat="1" ht="10.5" customHeight="1" thickBot="1">
      <c r="B30" s="87"/>
      <c r="C30" s="40"/>
      <c r="D30" s="124"/>
      <c r="E30" s="125"/>
      <c r="F30" s="125"/>
      <c r="G30" s="125"/>
      <c r="H30" s="70"/>
      <c r="I30" s="70"/>
      <c r="J30" s="70"/>
      <c r="K30" s="71"/>
      <c r="L30" s="100"/>
      <c r="M30" s="40"/>
      <c r="R30" s="87"/>
      <c r="S30" s="40"/>
      <c r="T30" s="124"/>
      <c r="U30" s="125"/>
      <c r="V30" s="125"/>
      <c r="W30" s="125"/>
      <c r="X30" s="70"/>
      <c r="Y30" s="70"/>
      <c r="Z30" s="70"/>
      <c r="AA30" s="71"/>
      <c r="AB30" s="100"/>
      <c r="AC30" s="40"/>
    </row>
    <row r="31" spans="3:59" ht="10.5" customHeight="1" thickTop="1">
      <c r="C31" s="40">
        <v>2</v>
      </c>
      <c r="D31" s="2"/>
      <c r="E31" s="2"/>
      <c r="F31" s="2"/>
      <c r="G31" s="2"/>
      <c r="H31" s="126"/>
      <c r="I31" s="2"/>
      <c r="J31" s="51"/>
      <c r="K31" s="101"/>
      <c r="L31" s="39">
        <v>1</v>
      </c>
      <c r="M31" s="2"/>
      <c r="N31" s="2"/>
      <c r="O31" s="2"/>
      <c r="P31" s="2"/>
      <c r="Q31" s="2"/>
      <c r="R31" s="2"/>
      <c r="S31" s="40">
        <v>4</v>
      </c>
      <c r="T31" s="2"/>
      <c r="U31" s="132"/>
      <c r="V31" s="2"/>
      <c r="W31" s="130"/>
      <c r="X31" s="2"/>
      <c r="Y31" s="2"/>
      <c r="Z31" s="2"/>
      <c r="AA31" s="2"/>
      <c r="AB31" s="98">
        <v>2</v>
      </c>
      <c r="AJ31" s="2"/>
      <c r="AK31" s="2"/>
      <c r="AL31" s="2"/>
      <c r="AM31" s="2"/>
      <c r="AN31" s="2"/>
      <c r="AO31" s="2"/>
      <c r="AP31" s="2"/>
      <c r="AQ31" s="2"/>
      <c r="AZ31" s="2"/>
      <c r="BA31" s="2"/>
      <c r="BB31" s="2"/>
      <c r="BC31" s="2"/>
      <c r="BD31" s="2"/>
      <c r="BE31" s="2"/>
      <c r="BF31" s="2"/>
      <c r="BG31" s="2"/>
    </row>
    <row r="32" spans="4:59" ht="10.5" customHeight="1" thickBot="1">
      <c r="D32" s="2"/>
      <c r="E32" s="2"/>
      <c r="F32" s="2"/>
      <c r="G32" s="2"/>
      <c r="H32" s="126"/>
      <c r="I32" s="2"/>
      <c r="J32" s="58"/>
      <c r="K32" s="59"/>
      <c r="L32" s="59"/>
      <c r="M32" s="59"/>
      <c r="N32" s="59"/>
      <c r="O32" s="59"/>
      <c r="P32" s="133"/>
      <c r="Q32" s="133"/>
      <c r="R32" s="133"/>
      <c r="S32" s="133"/>
      <c r="T32" s="133"/>
      <c r="U32" s="134"/>
      <c r="V32" s="2"/>
      <c r="W32" s="109"/>
      <c r="X32" s="2"/>
      <c r="Y32" s="2"/>
      <c r="Z32" s="2"/>
      <c r="AA32" s="2"/>
      <c r="AJ32" s="2"/>
      <c r="AK32" s="2"/>
      <c r="AL32" s="2"/>
      <c r="AM32" s="2"/>
      <c r="AN32" s="2"/>
      <c r="AO32" s="2"/>
      <c r="AP32" s="2"/>
      <c r="AQ32" s="2"/>
      <c r="AZ32" s="2"/>
      <c r="BA32" s="2"/>
      <c r="BB32" s="2"/>
      <c r="BC32" s="2"/>
      <c r="BD32" s="2"/>
      <c r="BE32" s="2"/>
      <c r="BF32" s="2"/>
      <c r="BG32" s="2"/>
    </row>
    <row r="33" spans="8:23" ht="13.5" customHeight="1" thickBot="1">
      <c r="H33" s="127"/>
      <c r="I33" s="128">
        <v>0</v>
      </c>
      <c r="J33" s="129"/>
      <c r="K33" s="129"/>
      <c r="L33" s="129"/>
      <c r="M33" s="129"/>
      <c r="N33" s="129"/>
      <c r="O33" s="129"/>
      <c r="P33" s="15"/>
      <c r="Q33" s="15"/>
      <c r="R33" s="15"/>
      <c r="S33" s="15"/>
      <c r="T33" s="15"/>
      <c r="U33" s="15"/>
      <c r="V33" s="104">
        <v>1</v>
      </c>
      <c r="W33" s="131"/>
    </row>
    <row r="34" spans="7:24" ht="13.5" customHeight="1" thickTop="1">
      <c r="G34" s="102">
        <v>3</v>
      </c>
      <c r="H34" s="2"/>
      <c r="I34" s="2"/>
      <c r="J34" s="2"/>
      <c r="K34" s="2"/>
      <c r="L34" s="2"/>
      <c r="M34" s="2"/>
      <c r="N34" s="2"/>
      <c r="O34" s="130"/>
      <c r="P34" s="101"/>
      <c r="Q34" s="2"/>
      <c r="R34" s="2"/>
      <c r="S34" s="2"/>
      <c r="T34" s="2"/>
      <c r="U34" s="2"/>
      <c r="V34" s="2"/>
      <c r="W34" s="2"/>
      <c r="X34" s="98">
        <v>1</v>
      </c>
    </row>
    <row r="35" ht="13.5" customHeight="1">
      <c r="A35" s="1" t="s">
        <v>87</v>
      </c>
    </row>
    <row r="36" spans="1:30" ht="16.5" customHeight="1">
      <c r="A36" s="215" t="s">
        <v>91</v>
      </c>
      <c r="B36" s="238"/>
      <c r="C36" s="238"/>
      <c r="D36" s="216"/>
      <c r="E36" s="215" t="s">
        <v>151</v>
      </c>
      <c r="F36" s="238"/>
      <c r="G36" s="238"/>
      <c r="H36" s="216"/>
      <c r="I36" s="260" t="s">
        <v>152</v>
      </c>
      <c r="J36" s="261"/>
      <c r="K36" s="261"/>
      <c r="L36" s="262"/>
      <c r="M36" s="275" t="s">
        <v>154</v>
      </c>
      <c r="N36" s="276"/>
      <c r="O36" s="276"/>
      <c r="P36" s="277"/>
      <c r="Q36" s="215" t="s">
        <v>155</v>
      </c>
      <c r="R36" s="238"/>
      <c r="S36" s="238"/>
      <c r="T36" s="216"/>
      <c r="U36" s="215" t="s">
        <v>74</v>
      </c>
      <c r="V36" s="216"/>
      <c r="W36" s="215" t="s">
        <v>76</v>
      </c>
      <c r="X36" s="216"/>
      <c r="Y36" s="215" t="s">
        <v>75</v>
      </c>
      <c r="Z36" s="216"/>
      <c r="AA36" s="215" t="s">
        <v>77</v>
      </c>
      <c r="AB36" s="216"/>
      <c r="AC36" s="215" t="s">
        <v>78</v>
      </c>
      <c r="AD36" s="216"/>
    </row>
    <row r="37" spans="1:30" ht="16.5" customHeight="1">
      <c r="A37" s="263" t="s">
        <v>151</v>
      </c>
      <c r="B37" s="264"/>
      <c r="C37" s="264"/>
      <c r="D37" s="265"/>
      <c r="E37" s="251"/>
      <c r="F37" s="252"/>
      <c r="G37" s="252"/>
      <c r="H37" s="253"/>
      <c r="I37" s="245" t="s">
        <v>188</v>
      </c>
      <c r="J37" s="246"/>
      <c r="K37" s="246"/>
      <c r="L37" s="247"/>
      <c r="M37" s="245" t="s">
        <v>189</v>
      </c>
      <c r="N37" s="246"/>
      <c r="O37" s="246"/>
      <c r="P37" s="247"/>
      <c r="Q37" s="245" t="s">
        <v>190</v>
      </c>
      <c r="R37" s="246"/>
      <c r="S37" s="246"/>
      <c r="T37" s="247"/>
      <c r="U37" s="211">
        <v>7</v>
      </c>
      <c r="V37" s="212"/>
      <c r="W37" s="211">
        <v>7</v>
      </c>
      <c r="X37" s="212"/>
      <c r="Y37" s="211">
        <v>3</v>
      </c>
      <c r="Z37" s="212"/>
      <c r="AA37" s="211">
        <v>4</v>
      </c>
      <c r="AB37" s="212"/>
      <c r="AC37" s="211">
        <v>1</v>
      </c>
      <c r="AD37" s="212"/>
    </row>
    <row r="38" spans="1:30" s="61" customFormat="1" ht="16.5" customHeight="1">
      <c r="A38" s="266"/>
      <c r="B38" s="267"/>
      <c r="C38" s="267"/>
      <c r="D38" s="268"/>
      <c r="E38" s="254"/>
      <c r="F38" s="255"/>
      <c r="G38" s="255"/>
      <c r="H38" s="256"/>
      <c r="I38" s="248"/>
      <c r="J38" s="249"/>
      <c r="K38" s="249"/>
      <c r="L38" s="250"/>
      <c r="M38" s="248"/>
      <c r="N38" s="249"/>
      <c r="O38" s="249"/>
      <c r="P38" s="250"/>
      <c r="Q38" s="248"/>
      <c r="R38" s="249"/>
      <c r="S38" s="249"/>
      <c r="T38" s="250"/>
      <c r="U38" s="213"/>
      <c r="V38" s="214"/>
      <c r="W38" s="213"/>
      <c r="X38" s="214"/>
      <c r="Y38" s="213"/>
      <c r="Z38" s="214"/>
      <c r="AA38" s="213"/>
      <c r="AB38" s="214"/>
      <c r="AC38" s="213"/>
      <c r="AD38" s="214"/>
    </row>
    <row r="39" spans="1:30" s="61" customFormat="1" ht="16.5" customHeight="1">
      <c r="A39" s="263" t="s">
        <v>152</v>
      </c>
      <c r="B39" s="264"/>
      <c r="C39" s="264"/>
      <c r="D39" s="265"/>
      <c r="E39" s="245" t="s">
        <v>191</v>
      </c>
      <c r="F39" s="246"/>
      <c r="G39" s="246"/>
      <c r="H39" s="247"/>
      <c r="I39" s="251"/>
      <c r="J39" s="252"/>
      <c r="K39" s="252"/>
      <c r="L39" s="253"/>
      <c r="M39" s="245" t="s">
        <v>195</v>
      </c>
      <c r="N39" s="246"/>
      <c r="O39" s="246"/>
      <c r="P39" s="247"/>
      <c r="Q39" s="245" t="s">
        <v>194</v>
      </c>
      <c r="R39" s="246"/>
      <c r="S39" s="246"/>
      <c r="T39" s="247"/>
      <c r="U39" s="211">
        <v>1</v>
      </c>
      <c r="V39" s="212"/>
      <c r="W39" s="211">
        <v>3</v>
      </c>
      <c r="X39" s="212"/>
      <c r="Y39" s="211">
        <v>6</v>
      </c>
      <c r="Z39" s="212"/>
      <c r="AA39" s="211">
        <v>3</v>
      </c>
      <c r="AB39" s="212"/>
      <c r="AC39" s="211">
        <v>3</v>
      </c>
      <c r="AD39" s="212"/>
    </row>
    <row r="40" spans="1:30" s="61" customFormat="1" ht="16.5" customHeight="1">
      <c r="A40" s="266"/>
      <c r="B40" s="267"/>
      <c r="C40" s="267"/>
      <c r="D40" s="268"/>
      <c r="E40" s="248"/>
      <c r="F40" s="249"/>
      <c r="G40" s="249"/>
      <c r="H40" s="250"/>
      <c r="I40" s="254"/>
      <c r="J40" s="255"/>
      <c r="K40" s="255"/>
      <c r="L40" s="256"/>
      <c r="M40" s="248"/>
      <c r="N40" s="249"/>
      <c r="O40" s="249"/>
      <c r="P40" s="250"/>
      <c r="Q40" s="248"/>
      <c r="R40" s="249"/>
      <c r="S40" s="249"/>
      <c r="T40" s="250"/>
      <c r="U40" s="213"/>
      <c r="V40" s="214"/>
      <c r="W40" s="213"/>
      <c r="X40" s="214"/>
      <c r="Y40" s="213"/>
      <c r="Z40" s="214"/>
      <c r="AA40" s="213"/>
      <c r="AB40" s="214"/>
      <c r="AC40" s="213"/>
      <c r="AD40" s="214"/>
    </row>
    <row r="41" spans="1:30" s="61" customFormat="1" ht="16.5" customHeight="1">
      <c r="A41" s="278" t="s">
        <v>153</v>
      </c>
      <c r="B41" s="279"/>
      <c r="C41" s="279"/>
      <c r="D41" s="280"/>
      <c r="E41" s="245" t="s">
        <v>189</v>
      </c>
      <c r="F41" s="246"/>
      <c r="G41" s="246"/>
      <c r="H41" s="247"/>
      <c r="I41" s="245" t="s">
        <v>193</v>
      </c>
      <c r="J41" s="246"/>
      <c r="K41" s="246"/>
      <c r="L41" s="247"/>
      <c r="M41" s="251"/>
      <c r="N41" s="252"/>
      <c r="O41" s="252"/>
      <c r="P41" s="253"/>
      <c r="Q41" s="245" t="s">
        <v>196</v>
      </c>
      <c r="R41" s="246"/>
      <c r="S41" s="246"/>
      <c r="T41" s="247"/>
      <c r="U41" s="211">
        <v>7</v>
      </c>
      <c r="V41" s="212"/>
      <c r="W41" s="211">
        <v>7</v>
      </c>
      <c r="X41" s="212"/>
      <c r="Y41" s="211">
        <v>4</v>
      </c>
      <c r="Z41" s="212"/>
      <c r="AA41" s="211">
        <v>3</v>
      </c>
      <c r="AB41" s="212"/>
      <c r="AC41" s="211">
        <v>2</v>
      </c>
      <c r="AD41" s="212"/>
    </row>
    <row r="42" spans="1:30" s="61" customFormat="1" ht="16.5" customHeight="1">
      <c r="A42" s="281"/>
      <c r="B42" s="282"/>
      <c r="C42" s="282"/>
      <c r="D42" s="283"/>
      <c r="E42" s="248"/>
      <c r="F42" s="249"/>
      <c r="G42" s="249"/>
      <c r="H42" s="250"/>
      <c r="I42" s="248"/>
      <c r="J42" s="249"/>
      <c r="K42" s="249"/>
      <c r="L42" s="250"/>
      <c r="M42" s="254"/>
      <c r="N42" s="255"/>
      <c r="O42" s="255"/>
      <c r="P42" s="256"/>
      <c r="Q42" s="248"/>
      <c r="R42" s="249"/>
      <c r="S42" s="249"/>
      <c r="T42" s="250"/>
      <c r="U42" s="213"/>
      <c r="V42" s="214"/>
      <c r="W42" s="213"/>
      <c r="X42" s="214"/>
      <c r="Y42" s="213"/>
      <c r="Z42" s="214"/>
      <c r="AA42" s="213"/>
      <c r="AB42" s="214"/>
      <c r="AC42" s="213"/>
      <c r="AD42" s="214"/>
    </row>
    <row r="43" spans="1:30" s="61" customFormat="1" ht="16.5" customHeight="1">
      <c r="A43" s="263" t="s">
        <v>155</v>
      </c>
      <c r="B43" s="264"/>
      <c r="C43" s="264"/>
      <c r="D43" s="265"/>
      <c r="E43" s="245" t="s">
        <v>192</v>
      </c>
      <c r="F43" s="246"/>
      <c r="G43" s="246"/>
      <c r="H43" s="247"/>
      <c r="I43" s="245" t="s">
        <v>194</v>
      </c>
      <c r="J43" s="246"/>
      <c r="K43" s="246"/>
      <c r="L43" s="247"/>
      <c r="M43" s="245" t="s">
        <v>191</v>
      </c>
      <c r="N43" s="246"/>
      <c r="O43" s="246"/>
      <c r="P43" s="247"/>
      <c r="Q43" s="251"/>
      <c r="R43" s="252"/>
      <c r="S43" s="252"/>
      <c r="T43" s="253"/>
      <c r="U43" s="211">
        <v>1</v>
      </c>
      <c r="V43" s="212"/>
      <c r="W43" s="211">
        <v>2</v>
      </c>
      <c r="X43" s="212"/>
      <c r="Y43" s="211">
        <v>6</v>
      </c>
      <c r="Z43" s="212"/>
      <c r="AA43" s="211">
        <v>-4</v>
      </c>
      <c r="AB43" s="212"/>
      <c r="AC43" s="211">
        <v>4</v>
      </c>
      <c r="AD43" s="212"/>
    </row>
    <row r="44" spans="1:30" ht="16.5" customHeight="1">
      <c r="A44" s="266"/>
      <c r="B44" s="267"/>
      <c r="C44" s="267"/>
      <c r="D44" s="268"/>
      <c r="E44" s="248"/>
      <c r="F44" s="249"/>
      <c r="G44" s="249"/>
      <c r="H44" s="250"/>
      <c r="I44" s="248"/>
      <c r="J44" s="249"/>
      <c r="K44" s="249"/>
      <c r="L44" s="250"/>
      <c r="M44" s="248"/>
      <c r="N44" s="249"/>
      <c r="O44" s="249"/>
      <c r="P44" s="250"/>
      <c r="Q44" s="254"/>
      <c r="R44" s="255"/>
      <c r="S44" s="255"/>
      <c r="T44" s="256"/>
      <c r="U44" s="213"/>
      <c r="V44" s="214"/>
      <c r="W44" s="213"/>
      <c r="X44" s="214"/>
      <c r="Y44" s="213"/>
      <c r="Z44" s="214"/>
      <c r="AA44" s="213"/>
      <c r="AB44" s="214"/>
      <c r="AC44" s="213"/>
      <c r="AD44" s="214"/>
    </row>
    <row r="45" ht="16.5" customHeight="1"/>
    <row r="46" spans="1:30" ht="16.5" customHeight="1">
      <c r="A46" s="215" t="s">
        <v>89</v>
      </c>
      <c r="B46" s="238"/>
      <c r="C46" s="238"/>
      <c r="D46" s="216"/>
      <c r="E46" s="257" t="s">
        <v>156</v>
      </c>
      <c r="F46" s="258"/>
      <c r="G46" s="258"/>
      <c r="H46" s="259"/>
      <c r="I46" s="215" t="s">
        <v>158</v>
      </c>
      <c r="J46" s="238"/>
      <c r="K46" s="238"/>
      <c r="L46" s="216"/>
      <c r="M46" s="215" t="s">
        <v>159</v>
      </c>
      <c r="N46" s="238"/>
      <c r="O46" s="238"/>
      <c r="P46" s="216"/>
      <c r="Q46" s="215" t="s">
        <v>160</v>
      </c>
      <c r="R46" s="238"/>
      <c r="S46" s="238"/>
      <c r="T46" s="216"/>
      <c r="U46" s="215" t="s">
        <v>74</v>
      </c>
      <c r="V46" s="216"/>
      <c r="W46" s="215" t="s">
        <v>76</v>
      </c>
      <c r="X46" s="216"/>
      <c r="Y46" s="215" t="s">
        <v>75</v>
      </c>
      <c r="Z46" s="216"/>
      <c r="AA46" s="215" t="s">
        <v>77</v>
      </c>
      <c r="AB46" s="216"/>
      <c r="AC46" s="215" t="s">
        <v>78</v>
      </c>
      <c r="AD46" s="216"/>
    </row>
    <row r="47" spans="1:30" ht="16.5" customHeight="1">
      <c r="A47" s="269" t="s">
        <v>157</v>
      </c>
      <c r="B47" s="270"/>
      <c r="C47" s="270"/>
      <c r="D47" s="271"/>
      <c r="E47" s="251"/>
      <c r="F47" s="252"/>
      <c r="G47" s="252"/>
      <c r="H47" s="253"/>
      <c r="I47" s="245" t="s">
        <v>192</v>
      </c>
      <c r="J47" s="246"/>
      <c r="K47" s="246"/>
      <c r="L47" s="247"/>
      <c r="M47" s="245" t="s">
        <v>202</v>
      </c>
      <c r="N47" s="246"/>
      <c r="O47" s="246"/>
      <c r="P47" s="247"/>
      <c r="Q47" s="245" t="s">
        <v>204</v>
      </c>
      <c r="R47" s="246"/>
      <c r="S47" s="246"/>
      <c r="T47" s="247"/>
      <c r="U47" s="211">
        <v>3</v>
      </c>
      <c r="V47" s="212"/>
      <c r="W47" s="211">
        <v>6</v>
      </c>
      <c r="X47" s="212"/>
      <c r="Y47" s="211">
        <v>11</v>
      </c>
      <c r="Z47" s="212"/>
      <c r="AA47" s="211">
        <v>-5</v>
      </c>
      <c r="AB47" s="212"/>
      <c r="AC47" s="211">
        <v>3</v>
      </c>
      <c r="AD47" s="212"/>
    </row>
    <row r="48" spans="1:30" ht="16.5" customHeight="1">
      <c r="A48" s="272"/>
      <c r="B48" s="273"/>
      <c r="C48" s="273"/>
      <c r="D48" s="274"/>
      <c r="E48" s="254"/>
      <c r="F48" s="255"/>
      <c r="G48" s="255"/>
      <c r="H48" s="256"/>
      <c r="I48" s="248"/>
      <c r="J48" s="249"/>
      <c r="K48" s="249"/>
      <c r="L48" s="250"/>
      <c r="M48" s="248"/>
      <c r="N48" s="249"/>
      <c r="O48" s="249"/>
      <c r="P48" s="250"/>
      <c r="Q48" s="248"/>
      <c r="R48" s="249"/>
      <c r="S48" s="249"/>
      <c r="T48" s="250"/>
      <c r="U48" s="213"/>
      <c r="V48" s="214"/>
      <c r="W48" s="213"/>
      <c r="X48" s="214"/>
      <c r="Y48" s="213"/>
      <c r="Z48" s="214"/>
      <c r="AA48" s="213"/>
      <c r="AB48" s="214"/>
      <c r="AC48" s="213"/>
      <c r="AD48" s="214"/>
    </row>
    <row r="49" spans="1:30" ht="16.5" customHeight="1">
      <c r="A49" s="263" t="s">
        <v>158</v>
      </c>
      <c r="B49" s="264"/>
      <c r="C49" s="264"/>
      <c r="D49" s="265"/>
      <c r="E49" s="245" t="s">
        <v>190</v>
      </c>
      <c r="F49" s="246"/>
      <c r="G49" s="246"/>
      <c r="H49" s="247"/>
      <c r="I49" s="251"/>
      <c r="J49" s="252"/>
      <c r="K49" s="252"/>
      <c r="L49" s="253"/>
      <c r="M49" s="245" t="s">
        <v>189</v>
      </c>
      <c r="N49" s="246"/>
      <c r="O49" s="246"/>
      <c r="P49" s="247"/>
      <c r="Q49" s="245" t="s">
        <v>191</v>
      </c>
      <c r="R49" s="246"/>
      <c r="S49" s="246"/>
      <c r="T49" s="247"/>
      <c r="U49" s="211">
        <v>4</v>
      </c>
      <c r="V49" s="212"/>
      <c r="W49" s="211">
        <v>6</v>
      </c>
      <c r="X49" s="212"/>
      <c r="Y49" s="211">
        <v>4</v>
      </c>
      <c r="Z49" s="212"/>
      <c r="AA49" s="211">
        <v>2</v>
      </c>
      <c r="AB49" s="212"/>
      <c r="AC49" s="211">
        <v>2</v>
      </c>
      <c r="AD49" s="212"/>
    </row>
    <row r="50" spans="1:30" ht="16.5" customHeight="1">
      <c r="A50" s="266"/>
      <c r="B50" s="267"/>
      <c r="C50" s="267"/>
      <c r="D50" s="268"/>
      <c r="E50" s="248"/>
      <c r="F50" s="249"/>
      <c r="G50" s="249"/>
      <c r="H50" s="250"/>
      <c r="I50" s="254"/>
      <c r="J50" s="255"/>
      <c r="K50" s="255"/>
      <c r="L50" s="256"/>
      <c r="M50" s="248"/>
      <c r="N50" s="249"/>
      <c r="O50" s="249"/>
      <c r="P50" s="250"/>
      <c r="Q50" s="248"/>
      <c r="R50" s="249"/>
      <c r="S50" s="249"/>
      <c r="T50" s="250"/>
      <c r="U50" s="213"/>
      <c r="V50" s="214"/>
      <c r="W50" s="213"/>
      <c r="X50" s="214"/>
      <c r="Y50" s="213"/>
      <c r="Z50" s="214"/>
      <c r="AA50" s="213"/>
      <c r="AB50" s="214"/>
      <c r="AC50" s="213"/>
      <c r="AD50" s="214"/>
    </row>
    <row r="51" spans="1:30" ht="16.5" customHeight="1">
      <c r="A51" s="263" t="s">
        <v>159</v>
      </c>
      <c r="B51" s="264"/>
      <c r="C51" s="264"/>
      <c r="D51" s="265"/>
      <c r="E51" s="245" t="s">
        <v>200</v>
      </c>
      <c r="F51" s="246"/>
      <c r="G51" s="246"/>
      <c r="H51" s="247"/>
      <c r="I51" s="245" t="s">
        <v>189</v>
      </c>
      <c r="J51" s="246"/>
      <c r="K51" s="246"/>
      <c r="L51" s="247"/>
      <c r="M51" s="251"/>
      <c r="N51" s="252"/>
      <c r="O51" s="252"/>
      <c r="P51" s="253"/>
      <c r="Q51" s="245" t="s">
        <v>205</v>
      </c>
      <c r="R51" s="246"/>
      <c r="S51" s="246"/>
      <c r="T51" s="247"/>
      <c r="U51" s="211">
        <v>1</v>
      </c>
      <c r="V51" s="212"/>
      <c r="W51" s="211">
        <v>3</v>
      </c>
      <c r="X51" s="212"/>
      <c r="Y51" s="211">
        <v>6</v>
      </c>
      <c r="Z51" s="212"/>
      <c r="AA51" s="211">
        <v>-3</v>
      </c>
      <c r="AB51" s="212"/>
      <c r="AC51" s="211">
        <v>4</v>
      </c>
      <c r="AD51" s="212"/>
    </row>
    <row r="52" spans="1:30" ht="16.5" customHeight="1">
      <c r="A52" s="266"/>
      <c r="B52" s="267"/>
      <c r="C52" s="267"/>
      <c r="D52" s="268"/>
      <c r="E52" s="248"/>
      <c r="F52" s="249"/>
      <c r="G52" s="249"/>
      <c r="H52" s="250"/>
      <c r="I52" s="248"/>
      <c r="J52" s="249"/>
      <c r="K52" s="249"/>
      <c r="L52" s="250"/>
      <c r="M52" s="254"/>
      <c r="N52" s="255"/>
      <c r="O52" s="255"/>
      <c r="P52" s="256"/>
      <c r="Q52" s="248"/>
      <c r="R52" s="249"/>
      <c r="S52" s="249"/>
      <c r="T52" s="250"/>
      <c r="U52" s="213"/>
      <c r="V52" s="214"/>
      <c r="W52" s="213"/>
      <c r="X52" s="214"/>
      <c r="Y52" s="213"/>
      <c r="Z52" s="214"/>
      <c r="AA52" s="213"/>
      <c r="AB52" s="214"/>
      <c r="AC52" s="213"/>
      <c r="AD52" s="214"/>
    </row>
    <row r="53" spans="1:30" ht="16.5" customHeight="1">
      <c r="A53" s="263" t="s">
        <v>160</v>
      </c>
      <c r="B53" s="264"/>
      <c r="C53" s="264"/>
      <c r="D53" s="265"/>
      <c r="E53" s="245" t="s">
        <v>201</v>
      </c>
      <c r="F53" s="246"/>
      <c r="G53" s="246"/>
      <c r="H53" s="247"/>
      <c r="I53" s="245" t="s">
        <v>196</v>
      </c>
      <c r="J53" s="246"/>
      <c r="K53" s="246"/>
      <c r="L53" s="247"/>
      <c r="M53" s="245" t="s">
        <v>203</v>
      </c>
      <c r="N53" s="246"/>
      <c r="O53" s="246"/>
      <c r="P53" s="247"/>
      <c r="Q53" s="251"/>
      <c r="R53" s="252"/>
      <c r="S53" s="252"/>
      <c r="T53" s="253"/>
      <c r="U53" s="211">
        <v>9</v>
      </c>
      <c r="V53" s="212"/>
      <c r="W53" s="211">
        <v>9</v>
      </c>
      <c r="X53" s="212"/>
      <c r="Y53" s="211">
        <v>3</v>
      </c>
      <c r="Z53" s="212"/>
      <c r="AA53" s="211">
        <v>6</v>
      </c>
      <c r="AB53" s="212"/>
      <c r="AC53" s="211">
        <v>1</v>
      </c>
      <c r="AD53" s="212"/>
    </row>
    <row r="54" spans="1:30" ht="16.5" customHeight="1">
      <c r="A54" s="266"/>
      <c r="B54" s="267"/>
      <c r="C54" s="267"/>
      <c r="D54" s="268"/>
      <c r="E54" s="248"/>
      <c r="F54" s="249"/>
      <c r="G54" s="249"/>
      <c r="H54" s="250"/>
      <c r="I54" s="248"/>
      <c r="J54" s="249"/>
      <c r="K54" s="249"/>
      <c r="L54" s="250"/>
      <c r="M54" s="248"/>
      <c r="N54" s="249"/>
      <c r="O54" s="249"/>
      <c r="P54" s="250"/>
      <c r="Q54" s="254"/>
      <c r="R54" s="255"/>
      <c r="S54" s="255"/>
      <c r="T54" s="256"/>
      <c r="U54" s="213"/>
      <c r="V54" s="214"/>
      <c r="W54" s="213"/>
      <c r="X54" s="214"/>
      <c r="Y54" s="213"/>
      <c r="Z54" s="214"/>
      <c r="AA54" s="213"/>
      <c r="AB54" s="214"/>
      <c r="AC54" s="213"/>
      <c r="AD54" s="214"/>
    </row>
    <row r="55" ht="16.5" customHeight="1"/>
    <row r="56" spans="1:30" ht="16.5" customHeight="1">
      <c r="A56" s="215" t="s">
        <v>90</v>
      </c>
      <c r="B56" s="238"/>
      <c r="C56" s="238"/>
      <c r="D56" s="216"/>
      <c r="E56" s="215" t="s">
        <v>162</v>
      </c>
      <c r="F56" s="238"/>
      <c r="G56" s="238"/>
      <c r="H56" s="216"/>
      <c r="I56" s="260" t="s">
        <v>163</v>
      </c>
      <c r="J56" s="261"/>
      <c r="K56" s="261"/>
      <c r="L56" s="262"/>
      <c r="M56" s="215" t="s">
        <v>164</v>
      </c>
      <c r="N56" s="238"/>
      <c r="O56" s="238"/>
      <c r="P56" s="216"/>
      <c r="Q56" s="215" t="s">
        <v>165</v>
      </c>
      <c r="R56" s="238"/>
      <c r="S56" s="238"/>
      <c r="T56" s="216"/>
      <c r="U56" s="215" t="s">
        <v>74</v>
      </c>
      <c r="V56" s="216"/>
      <c r="W56" s="215" t="s">
        <v>76</v>
      </c>
      <c r="X56" s="216"/>
      <c r="Y56" s="215" t="s">
        <v>75</v>
      </c>
      <c r="Z56" s="216"/>
      <c r="AA56" s="215" t="s">
        <v>77</v>
      </c>
      <c r="AB56" s="216"/>
      <c r="AC56" s="215" t="s">
        <v>78</v>
      </c>
      <c r="AD56" s="216"/>
    </row>
    <row r="57" spans="1:30" s="4" customFormat="1" ht="16.5" customHeight="1">
      <c r="A57" s="263" t="s">
        <v>161</v>
      </c>
      <c r="B57" s="264"/>
      <c r="C57" s="264"/>
      <c r="D57" s="265"/>
      <c r="E57" s="251"/>
      <c r="F57" s="252"/>
      <c r="G57" s="252"/>
      <c r="H57" s="253"/>
      <c r="I57" s="245" t="s">
        <v>196</v>
      </c>
      <c r="J57" s="246"/>
      <c r="K57" s="246"/>
      <c r="L57" s="247"/>
      <c r="M57" s="245" t="s">
        <v>206</v>
      </c>
      <c r="N57" s="246"/>
      <c r="O57" s="246"/>
      <c r="P57" s="247"/>
      <c r="Q57" s="245" t="s">
        <v>209</v>
      </c>
      <c r="R57" s="246"/>
      <c r="S57" s="246"/>
      <c r="T57" s="247"/>
      <c r="U57" s="211">
        <v>7</v>
      </c>
      <c r="V57" s="212"/>
      <c r="W57" s="211">
        <v>7</v>
      </c>
      <c r="X57" s="212"/>
      <c r="Y57" s="211">
        <v>3</v>
      </c>
      <c r="Z57" s="212"/>
      <c r="AA57" s="211">
        <v>4</v>
      </c>
      <c r="AB57" s="212"/>
      <c r="AC57" s="211">
        <v>1</v>
      </c>
      <c r="AD57" s="212"/>
    </row>
    <row r="58" spans="1:30" s="4" customFormat="1" ht="16.5" customHeight="1">
      <c r="A58" s="266"/>
      <c r="B58" s="267"/>
      <c r="C58" s="267"/>
      <c r="D58" s="268"/>
      <c r="E58" s="254"/>
      <c r="F58" s="255"/>
      <c r="G58" s="255"/>
      <c r="H58" s="256"/>
      <c r="I58" s="248"/>
      <c r="J58" s="249"/>
      <c r="K58" s="249"/>
      <c r="L58" s="250"/>
      <c r="M58" s="248"/>
      <c r="N58" s="249"/>
      <c r="O58" s="249"/>
      <c r="P58" s="250"/>
      <c r="Q58" s="248"/>
      <c r="R58" s="249"/>
      <c r="S58" s="249"/>
      <c r="T58" s="250"/>
      <c r="U58" s="213"/>
      <c r="V58" s="214"/>
      <c r="W58" s="213"/>
      <c r="X58" s="214"/>
      <c r="Y58" s="213"/>
      <c r="Z58" s="214"/>
      <c r="AA58" s="213"/>
      <c r="AB58" s="214"/>
      <c r="AC58" s="213"/>
      <c r="AD58" s="214"/>
    </row>
    <row r="59" spans="1:30" ht="16.5" customHeight="1">
      <c r="A59" s="284" t="s">
        <v>163</v>
      </c>
      <c r="B59" s="270"/>
      <c r="C59" s="270"/>
      <c r="D59" s="271"/>
      <c r="E59" s="245" t="s">
        <v>191</v>
      </c>
      <c r="F59" s="246"/>
      <c r="G59" s="246"/>
      <c r="H59" s="247"/>
      <c r="I59" s="251"/>
      <c r="J59" s="252"/>
      <c r="K59" s="252"/>
      <c r="L59" s="253"/>
      <c r="M59" s="245" t="s">
        <v>191</v>
      </c>
      <c r="N59" s="246"/>
      <c r="O59" s="246"/>
      <c r="P59" s="247"/>
      <c r="Q59" s="245" t="s">
        <v>209</v>
      </c>
      <c r="R59" s="246"/>
      <c r="S59" s="246"/>
      <c r="T59" s="247"/>
      <c r="U59" s="211">
        <v>3</v>
      </c>
      <c r="V59" s="212"/>
      <c r="W59" s="211">
        <v>5</v>
      </c>
      <c r="X59" s="212"/>
      <c r="Y59" s="211">
        <v>4</v>
      </c>
      <c r="Z59" s="212"/>
      <c r="AA59" s="211">
        <v>1</v>
      </c>
      <c r="AB59" s="212"/>
      <c r="AC59" s="211">
        <v>3</v>
      </c>
      <c r="AD59" s="212"/>
    </row>
    <row r="60" spans="1:30" ht="16.5" customHeight="1">
      <c r="A60" s="272"/>
      <c r="B60" s="273"/>
      <c r="C60" s="273"/>
      <c r="D60" s="274"/>
      <c r="E60" s="248"/>
      <c r="F60" s="249"/>
      <c r="G60" s="249"/>
      <c r="H60" s="250"/>
      <c r="I60" s="254"/>
      <c r="J60" s="255"/>
      <c r="K60" s="255"/>
      <c r="L60" s="256"/>
      <c r="M60" s="248"/>
      <c r="N60" s="249"/>
      <c r="O60" s="249"/>
      <c r="P60" s="250"/>
      <c r="Q60" s="248"/>
      <c r="R60" s="249"/>
      <c r="S60" s="249"/>
      <c r="T60" s="250"/>
      <c r="U60" s="213"/>
      <c r="V60" s="214"/>
      <c r="W60" s="213"/>
      <c r="X60" s="214"/>
      <c r="Y60" s="213"/>
      <c r="Z60" s="214"/>
      <c r="AA60" s="213"/>
      <c r="AB60" s="214"/>
      <c r="AC60" s="213"/>
      <c r="AD60" s="214"/>
    </row>
    <row r="61" spans="1:30" ht="16.5" customHeight="1">
      <c r="A61" s="263" t="s">
        <v>164</v>
      </c>
      <c r="B61" s="264"/>
      <c r="C61" s="264"/>
      <c r="D61" s="265"/>
      <c r="E61" s="245" t="s">
        <v>206</v>
      </c>
      <c r="F61" s="246"/>
      <c r="G61" s="246"/>
      <c r="H61" s="247"/>
      <c r="I61" s="245" t="s">
        <v>196</v>
      </c>
      <c r="J61" s="246"/>
      <c r="K61" s="246"/>
      <c r="L61" s="247"/>
      <c r="M61" s="251"/>
      <c r="N61" s="252"/>
      <c r="O61" s="252"/>
      <c r="P61" s="253"/>
      <c r="Q61" s="245" t="s">
        <v>203</v>
      </c>
      <c r="R61" s="246"/>
      <c r="S61" s="246"/>
      <c r="T61" s="247"/>
      <c r="U61" s="211">
        <v>7</v>
      </c>
      <c r="V61" s="212"/>
      <c r="W61" s="211">
        <v>6</v>
      </c>
      <c r="X61" s="212"/>
      <c r="Y61" s="211">
        <v>3</v>
      </c>
      <c r="Z61" s="212"/>
      <c r="AA61" s="211">
        <v>3</v>
      </c>
      <c r="AB61" s="212"/>
      <c r="AC61" s="211">
        <v>2</v>
      </c>
      <c r="AD61" s="212"/>
    </row>
    <row r="62" spans="1:30" ht="16.5" customHeight="1">
      <c r="A62" s="266"/>
      <c r="B62" s="267"/>
      <c r="C62" s="267"/>
      <c r="D62" s="268"/>
      <c r="E62" s="248"/>
      <c r="F62" s="249"/>
      <c r="G62" s="249"/>
      <c r="H62" s="250"/>
      <c r="I62" s="248"/>
      <c r="J62" s="249"/>
      <c r="K62" s="249"/>
      <c r="L62" s="250"/>
      <c r="M62" s="254"/>
      <c r="N62" s="255"/>
      <c r="O62" s="255"/>
      <c r="P62" s="256"/>
      <c r="Q62" s="248"/>
      <c r="R62" s="249"/>
      <c r="S62" s="249"/>
      <c r="T62" s="250"/>
      <c r="U62" s="213"/>
      <c r="V62" s="214"/>
      <c r="W62" s="213"/>
      <c r="X62" s="214"/>
      <c r="Y62" s="213"/>
      <c r="Z62" s="214"/>
      <c r="AA62" s="213"/>
      <c r="AB62" s="214"/>
      <c r="AC62" s="213"/>
      <c r="AD62" s="214"/>
    </row>
    <row r="63" spans="1:30" ht="16.5" customHeight="1">
      <c r="A63" s="263" t="s">
        <v>142</v>
      </c>
      <c r="B63" s="264"/>
      <c r="C63" s="264"/>
      <c r="D63" s="265"/>
      <c r="E63" s="245" t="s">
        <v>207</v>
      </c>
      <c r="F63" s="246"/>
      <c r="G63" s="246"/>
      <c r="H63" s="247"/>
      <c r="I63" s="245" t="s">
        <v>207</v>
      </c>
      <c r="J63" s="246"/>
      <c r="K63" s="246"/>
      <c r="L63" s="247"/>
      <c r="M63" s="245" t="s">
        <v>208</v>
      </c>
      <c r="N63" s="246"/>
      <c r="O63" s="246"/>
      <c r="P63" s="247"/>
      <c r="Q63" s="251"/>
      <c r="R63" s="252"/>
      <c r="S63" s="252"/>
      <c r="T63" s="253"/>
      <c r="U63" s="211">
        <v>0</v>
      </c>
      <c r="V63" s="212"/>
      <c r="W63" s="211">
        <v>0</v>
      </c>
      <c r="X63" s="212"/>
      <c r="Y63" s="211">
        <v>8</v>
      </c>
      <c r="Z63" s="212"/>
      <c r="AA63" s="211">
        <v>-8</v>
      </c>
      <c r="AB63" s="212"/>
      <c r="AC63" s="211">
        <v>4</v>
      </c>
      <c r="AD63" s="212"/>
    </row>
    <row r="64" spans="1:30" ht="16.5" customHeight="1">
      <c r="A64" s="266"/>
      <c r="B64" s="267"/>
      <c r="C64" s="267"/>
      <c r="D64" s="268"/>
      <c r="E64" s="248"/>
      <c r="F64" s="249"/>
      <c r="G64" s="249"/>
      <c r="H64" s="250"/>
      <c r="I64" s="248"/>
      <c r="J64" s="249"/>
      <c r="K64" s="249"/>
      <c r="L64" s="250"/>
      <c r="M64" s="248"/>
      <c r="N64" s="249"/>
      <c r="O64" s="249"/>
      <c r="P64" s="250"/>
      <c r="Q64" s="254"/>
      <c r="R64" s="255"/>
      <c r="S64" s="255"/>
      <c r="T64" s="256"/>
      <c r="U64" s="213"/>
      <c r="V64" s="214"/>
      <c r="W64" s="213"/>
      <c r="X64" s="214"/>
      <c r="Y64" s="213"/>
      <c r="Z64" s="214"/>
      <c r="AA64" s="213"/>
      <c r="AB64" s="214"/>
      <c r="AC64" s="213"/>
      <c r="AD64" s="214"/>
    </row>
    <row r="65" s="61" customFormat="1" ht="16.5" customHeight="1"/>
    <row r="70" spans="1:30" ht="13.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1:30" ht="13.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</sheetData>
  <mergeCells count="171">
    <mergeCell ref="Q63:T64"/>
    <mergeCell ref="U63:V64"/>
    <mergeCell ref="A63:D64"/>
    <mergeCell ref="E63:H64"/>
    <mergeCell ref="I63:L64"/>
    <mergeCell ref="M63:P64"/>
    <mergeCell ref="A61:D62"/>
    <mergeCell ref="E61:H62"/>
    <mergeCell ref="I61:L62"/>
    <mergeCell ref="M61:P62"/>
    <mergeCell ref="AA56:AB56"/>
    <mergeCell ref="A59:D60"/>
    <mergeCell ref="E59:H60"/>
    <mergeCell ref="I59:L60"/>
    <mergeCell ref="M59:P60"/>
    <mergeCell ref="M53:P54"/>
    <mergeCell ref="AC56:AD56"/>
    <mergeCell ref="A57:D58"/>
    <mergeCell ref="E57:H58"/>
    <mergeCell ref="I57:L58"/>
    <mergeCell ref="M57:P58"/>
    <mergeCell ref="Q57:T58"/>
    <mergeCell ref="U56:V56"/>
    <mergeCell ref="W56:X56"/>
    <mergeCell ref="Y56:Z56"/>
    <mergeCell ref="A46:D46"/>
    <mergeCell ref="M47:P48"/>
    <mergeCell ref="Q46:T46"/>
    <mergeCell ref="A56:D56"/>
    <mergeCell ref="E56:H56"/>
    <mergeCell ref="I56:L56"/>
    <mergeCell ref="M56:P56"/>
    <mergeCell ref="A53:D54"/>
    <mergeCell ref="E53:H54"/>
    <mergeCell ref="I53:L54"/>
    <mergeCell ref="A51:D52"/>
    <mergeCell ref="E51:H52"/>
    <mergeCell ref="I51:L52"/>
    <mergeCell ref="M51:P52"/>
    <mergeCell ref="M36:P36"/>
    <mergeCell ref="AC46:AD46"/>
    <mergeCell ref="A37:D38"/>
    <mergeCell ref="A39:D40"/>
    <mergeCell ref="A41:D42"/>
    <mergeCell ref="Q37:T38"/>
    <mergeCell ref="E39:H40"/>
    <mergeCell ref="I39:L40"/>
    <mergeCell ref="A43:D44"/>
    <mergeCell ref="E43:H44"/>
    <mergeCell ref="A49:D50"/>
    <mergeCell ref="E49:H50"/>
    <mergeCell ref="I49:L50"/>
    <mergeCell ref="A47:D48"/>
    <mergeCell ref="E47:H48"/>
    <mergeCell ref="I47:L48"/>
    <mergeCell ref="A36:D36"/>
    <mergeCell ref="E36:H36"/>
    <mergeCell ref="I36:L36"/>
    <mergeCell ref="I41:L42"/>
    <mergeCell ref="E37:H38"/>
    <mergeCell ref="I37:L38"/>
    <mergeCell ref="M37:P38"/>
    <mergeCell ref="E46:H46"/>
    <mergeCell ref="M41:P42"/>
    <mergeCell ref="E41:H42"/>
    <mergeCell ref="I43:L44"/>
    <mergeCell ref="M43:P44"/>
    <mergeCell ref="I46:L46"/>
    <mergeCell ref="M46:P46"/>
    <mergeCell ref="M39:P40"/>
    <mergeCell ref="Q39:T40"/>
    <mergeCell ref="U39:V40"/>
    <mergeCell ref="U41:V42"/>
    <mergeCell ref="M49:P50"/>
    <mergeCell ref="Q49:T50"/>
    <mergeCell ref="Q51:T52"/>
    <mergeCell ref="Q41:T42"/>
    <mergeCell ref="Q43:T44"/>
    <mergeCell ref="Q47:T48"/>
    <mergeCell ref="AA36:AB36"/>
    <mergeCell ref="AC36:AD36"/>
    <mergeCell ref="Y21:Z28"/>
    <mergeCell ref="Q61:T62"/>
    <mergeCell ref="U37:V38"/>
    <mergeCell ref="Q53:T54"/>
    <mergeCell ref="Q56:T56"/>
    <mergeCell ref="Q59:T60"/>
    <mergeCell ref="AA46:AB46"/>
    <mergeCell ref="U46:V46"/>
    <mergeCell ref="Q36:T36"/>
    <mergeCell ref="U36:V36"/>
    <mergeCell ref="W36:X36"/>
    <mergeCell ref="Y36:Z36"/>
    <mergeCell ref="E21:F28"/>
    <mergeCell ref="M3:R3"/>
    <mergeCell ref="AU3:AV3"/>
    <mergeCell ref="U16:V20"/>
    <mergeCell ref="M16:N20"/>
    <mergeCell ref="S4:T4"/>
    <mergeCell ref="Y16:Z20"/>
    <mergeCell ref="AC16:AD20"/>
    <mergeCell ref="Q16:R20"/>
    <mergeCell ref="AC21:AD28"/>
    <mergeCell ref="AA37:AB38"/>
    <mergeCell ref="AC37:AD38"/>
    <mergeCell ref="A16:B20"/>
    <mergeCell ref="Q21:R28"/>
    <mergeCell ref="U21:V28"/>
    <mergeCell ref="A21:B28"/>
    <mergeCell ref="M21:N28"/>
    <mergeCell ref="I21:J28"/>
    <mergeCell ref="E16:F20"/>
    <mergeCell ref="I16:J20"/>
    <mergeCell ref="W43:X44"/>
    <mergeCell ref="Y39:Z40"/>
    <mergeCell ref="Y43:Z44"/>
    <mergeCell ref="W37:X38"/>
    <mergeCell ref="Y37:Z38"/>
    <mergeCell ref="AA39:AB40"/>
    <mergeCell ref="AC39:AD40"/>
    <mergeCell ref="W41:X42"/>
    <mergeCell ref="Y41:Z42"/>
    <mergeCell ref="AA41:AB42"/>
    <mergeCell ref="AC41:AD42"/>
    <mergeCell ref="W39:X40"/>
    <mergeCell ref="AA43:AB44"/>
    <mergeCell ref="AC43:AD44"/>
    <mergeCell ref="U47:V48"/>
    <mergeCell ref="W47:X48"/>
    <mergeCell ref="Y47:Z48"/>
    <mergeCell ref="AA47:AB48"/>
    <mergeCell ref="AC47:AD48"/>
    <mergeCell ref="W46:X46"/>
    <mergeCell ref="Y46:Z46"/>
    <mergeCell ref="U43:V44"/>
    <mergeCell ref="AC49:AD50"/>
    <mergeCell ref="U51:V52"/>
    <mergeCell ref="W51:X52"/>
    <mergeCell ref="Y51:Z52"/>
    <mergeCell ref="AA51:AB52"/>
    <mergeCell ref="AC51:AD52"/>
    <mergeCell ref="U49:V50"/>
    <mergeCell ref="W49:X50"/>
    <mergeCell ref="Y49:Z50"/>
    <mergeCell ref="AA49:AB50"/>
    <mergeCell ref="AC53:AD54"/>
    <mergeCell ref="U57:V58"/>
    <mergeCell ref="W57:X58"/>
    <mergeCell ref="Y57:Z58"/>
    <mergeCell ref="AA57:AB58"/>
    <mergeCell ref="AC57:AD58"/>
    <mergeCell ref="U53:V54"/>
    <mergeCell ref="W53:X54"/>
    <mergeCell ref="Y53:Z54"/>
    <mergeCell ref="AA53:AB54"/>
    <mergeCell ref="AA61:AB62"/>
    <mergeCell ref="AC61:AD62"/>
    <mergeCell ref="U59:V60"/>
    <mergeCell ref="W59:X60"/>
    <mergeCell ref="Y59:Z60"/>
    <mergeCell ref="AA59:AB60"/>
    <mergeCell ref="A29:B29"/>
    <mergeCell ref="AC29:AD29"/>
    <mergeCell ref="W63:X64"/>
    <mergeCell ref="Y63:Z64"/>
    <mergeCell ref="AA63:AB64"/>
    <mergeCell ref="AC63:AD64"/>
    <mergeCell ref="AC59:AD60"/>
    <mergeCell ref="U61:V62"/>
    <mergeCell ref="W61:X62"/>
    <mergeCell ref="Y61:Z62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64"/>
  <sheetViews>
    <sheetView workbookViewId="0" topLeftCell="A1">
      <selection activeCell="AC61" sqref="AC61:AD62"/>
    </sheetView>
  </sheetViews>
  <sheetFormatPr defaultColWidth="9.00390625" defaultRowHeight="13.5"/>
  <cols>
    <col min="1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4.25" thickBot="1">
      <c r="A2" s="55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3:48" ht="16.5" customHeight="1" thickBot="1" thickTop="1">
      <c r="M3" s="227" t="s">
        <v>199</v>
      </c>
      <c r="N3" s="228"/>
      <c r="O3" s="228"/>
      <c r="P3" s="228"/>
      <c r="Q3" s="228"/>
      <c r="R3" s="22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30"/>
      <c r="AV3" s="230"/>
    </row>
    <row r="4" spans="15:32" ht="9" customHeight="1" thickTop="1">
      <c r="O4" s="2"/>
      <c r="P4" s="126"/>
      <c r="Q4" s="2"/>
      <c r="R4" s="2"/>
      <c r="S4" s="231"/>
      <c r="T4" s="23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7:31" ht="10.5" customHeight="1" thickBot="1">
      <c r="G5" s="87">
        <v>0</v>
      </c>
      <c r="H5" s="87"/>
      <c r="P5" s="127"/>
      <c r="Q5" s="2"/>
      <c r="R5" s="2"/>
      <c r="S5" s="2"/>
      <c r="T5" s="2"/>
      <c r="U5" s="2"/>
      <c r="V5" s="2"/>
      <c r="W5" s="40"/>
      <c r="X5" s="39">
        <v>2</v>
      </c>
      <c r="Y5" s="2"/>
      <c r="Z5" s="2"/>
      <c r="AA5" s="2"/>
      <c r="AB5" s="2"/>
      <c r="AC5" s="2"/>
      <c r="AD5" s="2"/>
      <c r="AE5" s="2"/>
    </row>
    <row r="6" spans="3:28" s="61" customFormat="1" ht="10.5" customHeight="1" thickTop="1">
      <c r="C6" s="40"/>
      <c r="D6" s="40"/>
      <c r="E6" s="62"/>
      <c r="F6" s="62"/>
      <c r="G6" s="62"/>
      <c r="H6" s="122"/>
      <c r="I6" s="63"/>
      <c r="J6" s="63"/>
      <c r="K6" s="53"/>
      <c r="L6" s="53"/>
      <c r="M6" s="63"/>
      <c r="N6" s="63"/>
      <c r="O6" s="63"/>
      <c r="P6" s="106"/>
      <c r="Q6" s="106"/>
      <c r="R6" s="106"/>
      <c r="S6" s="107"/>
      <c r="T6" s="107"/>
      <c r="U6" s="106"/>
      <c r="V6" s="106"/>
      <c r="W6" s="113"/>
      <c r="X6" s="62"/>
      <c r="Y6" s="62"/>
      <c r="Z6" s="62"/>
      <c r="AA6" s="87"/>
      <c r="AB6" s="87"/>
    </row>
    <row r="7" spans="3:28" s="61" customFormat="1" ht="10.5" customHeight="1" thickBot="1">
      <c r="C7" s="40"/>
      <c r="D7" s="40"/>
      <c r="E7" s="62"/>
      <c r="F7" s="62"/>
      <c r="G7" s="62"/>
      <c r="H7" s="108"/>
      <c r="I7" s="99">
        <v>1</v>
      </c>
      <c r="J7" s="62"/>
      <c r="K7" s="40"/>
      <c r="L7" s="40"/>
      <c r="M7" s="62"/>
      <c r="N7" s="62"/>
      <c r="O7" s="62"/>
      <c r="P7" s="62"/>
      <c r="Q7" s="62"/>
      <c r="R7" s="62"/>
      <c r="S7" s="40"/>
      <c r="T7" s="40"/>
      <c r="U7" s="62"/>
      <c r="V7" s="39">
        <v>3</v>
      </c>
      <c r="W7" s="114"/>
      <c r="X7" s="62"/>
      <c r="Y7" s="62"/>
      <c r="Z7" s="62"/>
      <c r="AA7" s="87"/>
      <c r="AB7" s="87"/>
    </row>
    <row r="8" spans="3:28" s="61" customFormat="1" ht="10.5" customHeight="1">
      <c r="C8" s="40"/>
      <c r="D8" s="40"/>
      <c r="E8" s="62"/>
      <c r="F8" s="62"/>
      <c r="G8" s="62"/>
      <c r="H8" s="108"/>
      <c r="I8" s="62"/>
      <c r="J8" s="65"/>
      <c r="K8" s="54"/>
      <c r="L8" s="54"/>
      <c r="M8" s="66"/>
      <c r="N8" s="66"/>
      <c r="O8" s="66"/>
      <c r="P8" s="139"/>
      <c r="Q8" s="139"/>
      <c r="R8" s="139"/>
      <c r="S8" s="138"/>
      <c r="T8" s="138"/>
      <c r="U8" s="142"/>
      <c r="V8" s="62"/>
      <c r="W8" s="114"/>
      <c r="X8" s="62"/>
      <c r="Y8" s="62"/>
      <c r="Z8" s="62"/>
      <c r="AA8" s="87"/>
      <c r="AB8" s="87"/>
    </row>
    <row r="9" spans="3:28" s="61" customFormat="1" ht="10.5" customHeight="1" thickBot="1">
      <c r="C9" s="40">
        <v>1</v>
      </c>
      <c r="D9" s="40"/>
      <c r="E9" s="62"/>
      <c r="F9" s="62"/>
      <c r="G9" s="62"/>
      <c r="H9" s="108"/>
      <c r="I9" s="62"/>
      <c r="J9" s="68"/>
      <c r="K9" s="40"/>
      <c r="L9" s="39">
        <v>2</v>
      </c>
      <c r="M9" s="62"/>
      <c r="N9" s="62"/>
      <c r="O9" s="62"/>
      <c r="P9" s="62"/>
      <c r="Q9" s="62"/>
      <c r="R9" s="62"/>
      <c r="S9" s="40">
        <v>1</v>
      </c>
      <c r="T9" s="40"/>
      <c r="U9" s="143"/>
      <c r="V9" s="62"/>
      <c r="W9" s="114"/>
      <c r="X9" s="62"/>
      <c r="Y9" s="62"/>
      <c r="Z9" s="62"/>
      <c r="AA9" s="87"/>
      <c r="AB9" s="98">
        <v>2</v>
      </c>
    </row>
    <row r="10" spans="1:30" s="61" customFormat="1" ht="10.5" customHeight="1" thickTop="1">
      <c r="A10" s="40"/>
      <c r="B10" s="40"/>
      <c r="C10" s="62"/>
      <c r="D10" s="122"/>
      <c r="E10" s="37"/>
      <c r="F10" s="38"/>
      <c r="G10" s="38"/>
      <c r="H10" s="111"/>
      <c r="I10" s="111"/>
      <c r="J10" s="112"/>
      <c r="K10" s="113"/>
      <c r="M10" s="87"/>
      <c r="N10" s="87"/>
      <c r="Q10" s="87"/>
      <c r="R10" s="87"/>
      <c r="S10" s="62"/>
      <c r="T10" s="122"/>
      <c r="U10" s="53"/>
      <c r="V10" s="53"/>
      <c r="W10" s="63"/>
      <c r="X10" s="106"/>
      <c r="Y10" s="107"/>
      <c r="Z10" s="107"/>
      <c r="AA10" s="113"/>
      <c r="AB10" s="62"/>
      <c r="AC10" s="40"/>
      <c r="AD10" s="40"/>
    </row>
    <row r="11" spans="1:30" s="61" customFormat="1" ht="10.5" customHeight="1">
      <c r="A11" s="40"/>
      <c r="B11" s="40"/>
      <c r="C11" s="62"/>
      <c r="D11" s="108"/>
      <c r="E11" s="3"/>
      <c r="F11" s="52"/>
      <c r="G11" s="52"/>
      <c r="H11" s="52"/>
      <c r="I11" s="52"/>
      <c r="J11" s="39"/>
      <c r="K11" s="114"/>
      <c r="M11" s="87"/>
      <c r="N11" s="87"/>
      <c r="Q11" s="87"/>
      <c r="R11" s="87"/>
      <c r="S11" s="62"/>
      <c r="T11" s="108"/>
      <c r="U11" s="40"/>
      <c r="V11" s="40"/>
      <c r="W11" s="62"/>
      <c r="X11" s="62"/>
      <c r="Y11" s="40"/>
      <c r="Z11" s="40"/>
      <c r="AA11" s="114"/>
      <c r="AB11" s="62"/>
      <c r="AC11" s="40"/>
      <c r="AD11" s="40"/>
    </row>
    <row r="12" spans="1:30" s="61" customFormat="1" ht="11.25" customHeight="1" thickBot="1">
      <c r="A12" s="40">
        <v>0</v>
      </c>
      <c r="B12" s="40"/>
      <c r="C12" s="62"/>
      <c r="D12" s="108"/>
      <c r="E12" s="40"/>
      <c r="F12" s="39">
        <v>0</v>
      </c>
      <c r="G12" s="62"/>
      <c r="H12" s="62"/>
      <c r="I12" s="40">
        <v>0</v>
      </c>
      <c r="J12" s="40"/>
      <c r="K12" s="114"/>
      <c r="M12" s="87"/>
      <c r="N12" s="98">
        <v>6</v>
      </c>
      <c r="Q12" s="87">
        <v>1</v>
      </c>
      <c r="R12" s="87"/>
      <c r="S12" s="62"/>
      <c r="T12" s="108"/>
      <c r="U12" s="40"/>
      <c r="V12" s="39">
        <v>1</v>
      </c>
      <c r="W12" s="62"/>
      <c r="X12" s="62"/>
      <c r="Y12" s="40">
        <v>0</v>
      </c>
      <c r="Z12" s="40"/>
      <c r="AA12" s="114"/>
      <c r="AB12" s="62"/>
      <c r="AC12" s="40"/>
      <c r="AD12" s="39">
        <v>5</v>
      </c>
    </row>
    <row r="13" spans="1:31" ht="10.5" customHeight="1" thickTop="1">
      <c r="A13" s="4"/>
      <c r="B13" s="118"/>
      <c r="C13" s="119"/>
      <c r="D13" s="6"/>
      <c r="E13" s="8"/>
      <c r="F13" s="4"/>
      <c r="G13" s="4"/>
      <c r="H13" s="7"/>
      <c r="I13" s="7"/>
      <c r="J13" s="5"/>
      <c r="K13" s="6"/>
      <c r="L13" s="119"/>
      <c r="M13" s="135"/>
      <c r="N13" s="4"/>
      <c r="O13" s="4"/>
      <c r="P13" s="4"/>
      <c r="Q13" s="4"/>
      <c r="R13" s="118"/>
      <c r="S13" s="119"/>
      <c r="T13" s="6"/>
      <c r="U13" s="8"/>
      <c r="V13" s="4"/>
      <c r="W13" s="4"/>
      <c r="X13" s="4"/>
      <c r="Y13" s="4"/>
      <c r="Z13" s="5"/>
      <c r="AA13" s="6"/>
      <c r="AB13" s="119"/>
      <c r="AC13" s="135"/>
      <c r="AD13" s="4"/>
      <c r="AE13" s="4"/>
    </row>
    <row r="14" spans="1:31" ht="10.5" customHeight="1">
      <c r="A14" s="4"/>
      <c r="B14" s="120"/>
      <c r="C14" s="7"/>
      <c r="D14" s="7"/>
      <c r="E14" s="10"/>
      <c r="F14" s="4"/>
      <c r="G14" s="4"/>
      <c r="H14" s="7"/>
      <c r="I14" s="7"/>
      <c r="J14" s="9"/>
      <c r="K14" s="7"/>
      <c r="L14" s="7"/>
      <c r="M14" s="136"/>
      <c r="N14" s="4"/>
      <c r="O14" s="4"/>
      <c r="P14" s="4"/>
      <c r="Q14" s="4"/>
      <c r="R14" s="120"/>
      <c r="S14" s="7"/>
      <c r="T14" s="7"/>
      <c r="U14" s="10"/>
      <c r="V14" s="4"/>
      <c r="W14" s="4"/>
      <c r="X14" s="4"/>
      <c r="Y14" s="4"/>
      <c r="Z14" s="9"/>
      <c r="AA14" s="7"/>
      <c r="AB14" s="7"/>
      <c r="AC14" s="136"/>
      <c r="AD14" s="4"/>
      <c r="AE14" s="4"/>
    </row>
    <row r="15" spans="1:31" ht="10.5" customHeight="1">
      <c r="A15" s="4"/>
      <c r="B15" s="120"/>
      <c r="C15" s="7" t="s">
        <v>198</v>
      </c>
      <c r="D15" s="7"/>
      <c r="E15" s="10"/>
      <c r="F15" s="4"/>
      <c r="G15" s="4"/>
      <c r="H15" s="7"/>
      <c r="I15" s="7"/>
      <c r="J15" s="115"/>
      <c r="K15" s="116"/>
      <c r="L15" s="116"/>
      <c r="M15" s="141"/>
      <c r="N15" s="4"/>
      <c r="O15" s="4"/>
      <c r="P15" s="4"/>
      <c r="Q15" s="4"/>
      <c r="R15" s="120"/>
      <c r="S15" s="7" t="s">
        <v>197</v>
      </c>
      <c r="T15" s="7"/>
      <c r="U15" s="10"/>
      <c r="V15" s="4"/>
      <c r="W15" s="4"/>
      <c r="X15" s="4"/>
      <c r="Y15" s="4"/>
      <c r="Z15" s="9"/>
      <c r="AA15" s="7"/>
      <c r="AB15" s="7"/>
      <c r="AC15" s="136"/>
      <c r="AD15" s="4"/>
      <c r="AE15" s="4"/>
    </row>
    <row r="16" spans="1:31" ht="10.5" customHeight="1">
      <c r="A16" s="217" t="s">
        <v>79</v>
      </c>
      <c r="B16" s="218"/>
      <c r="C16" s="11"/>
      <c r="E16" s="217" t="s">
        <v>86</v>
      </c>
      <c r="F16" s="218"/>
      <c r="G16" s="12"/>
      <c r="H16" s="12"/>
      <c r="I16" s="217" t="s">
        <v>83</v>
      </c>
      <c r="J16" s="218"/>
      <c r="M16" s="217" t="s">
        <v>82</v>
      </c>
      <c r="N16" s="218"/>
      <c r="O16" s="13"/>
      <c r="Q16" s="217" t="s">
        <v>84</v>
      </c>
      <c r="R16" s="218"/>
      <c r="U16" s="217" t="s">
        <v>81</v>
      </c>
      <c r="V16" s="218"/>
      <c r="Y16" s="217" t="s">
        <v>85</v>
      </c>
      <c r="Z16" s="218"/>
      <c r="AC16" s="217" t="s">
        <v>80</v>
      </c>
      <c r="AD16" s="218"/>
      <c r="AE16" s="13"/>
    </row>
    <row r="17" spans="1:31" ht="10.5" customHeight="1">
      <c r="A17" s="218"/>
      <c r="B17" s="218"/>
      <c r="C17" s="11"/>
      <c r="E17" s="218"/>
      <c r="F17" s="218"/>
      <c r="G17" s="12"/>
      <c r="H17" s="12"/>
      <c r="I17" s="218"/>
      <c r="J17" s="218"/>
      <c r="M17" s="218"/>
      <c r="N17" s="218"/>
      <c r="O17" s="13"/>
      <c r="Q17" s="218"/>
      <c r="R17" s="218"/>
      <c r="U17" s="218"/>
      <c r="V17" s="218"/>
      <c r="Y17" s="218"/>
      <c r="Z17" s="218"/>
      <c r="AC17" s="218"/>
      <c r="AD17" s="218"/>
      <c r="AE17" s="13"/>
    </row>
    <row r="18" spans="1:31" ht="10.5" customHeight="1">
      <c r="A18" s="218"/>
      <c r="B18" s="218"/>
      <c r="C18" s="11"/>
      <c r="E18" s="218"/>
      <c r="F18" s="218"/>
      <c r="G18" s="12"/>
      <c r="H18" s="12"/>
      <c r="I18" s="218"/>
      <c r="J18" s="218"/>
      <c r="M18" s="218"/>
      <c r="N18" s="218"/>
      <c r="O18" s="13"/>
      <c r="Q18" s="218"/>
      <c r="R18" s="218"/>
      <c r="U18" s="218"/>
      <c r="V18" s="218"/>
      <c r="Y18" s="218"/>
      <c r="Z18" s="218"/>
      <c r="AC18" s="218"/>
      <c r="AD18" s="218"/>
      <c r="AE18" s="13"/>
    </row>
    <row r="19" spans="1:31" ht="10.5" customHeight="1">
      <c r="A19" s="218"/>
      <c r="B19" s="218"/>
      <c r="C19" s="11"/>
      <c r="E19" s="218"/>
      <c r="F19" s="218"/>
      <c r="G19" s="12"/>
      <c r="H19" s="12"/>
      <c r="I19" s="218"/>
      <c r="J19" s="218"/>
      <c r="M19" s="218"/>
      <c r="N19" s="218"/>
      <c r="O19" s="13"/>
      <c r="Q19" s="218"/>
      <c r="R19" s="218"/>
      <c r="U19" s="218"/>
      <c r="V19" s="218"/>
      <c r="Y19" s="218"/>
      <c r="Z19" s="218"/>
      <c r="AC19" s="218"/>
      <c r="AD19" s="218"/>
      <c r="AE19" s="13"/>
    </row>
    <row r="20" spans="1:31" ht="10.5" customHeight="1">
      <c r="A20" s="219"/>
      <c r="B20" s="219"/>
      <c r="C20" s="11"/>
      <c r="E20" s="219"/>
      <c r="F20" s="219"/>
      <c r="G20" s="12"/>
      <c r="H20" s="12"/>
      <c r="I20" s="219"/>
      <c r="J20" s="219"/>
      <c r="M20" s="219"/>
      <c r="N20" s="219"/>
      <c r="O20" s="13"/>
      <c r="Q20" s="219"/>
      <c r="R20" s="219"/>
      <c r="U20" s="219"/>
      <c r="V20" s="219"/>
      <c r="Y20" s="219"/>
      <c r="Z20" s="219"/>
      <c r="AC20" s="219"/>
      <c r="AD20" s="219"/>
      <c r="AE20" s="13"/>
    </row>
    <row r="21" spans="1:31" ht="10.5" customHeight="1">
      <c r="A21" s="226" t="s">
        <v>166</v>
      </c>
      <c r="B21" s="221"/>
      <c r="C21" s="11"/>
      <c r="D21" s="14"/>
      <c r="E21" s="226" t="s">
        <v>167</v>
      </c>
      <c r="F21" s="221"/>
      <c r="G21" s="11"/>
      <c r="H21" s="11"/>
      <c r="I21" s="220" t="s">
        <v>147</v>
      </c>
      <c r="J21" s="221"/>
      <c r="K21" s="11"/>
      <c r="L21" s="14"/>
      <c r="M21" s="220" t="s">
        <v>168</v>
      </c>
      <c r="N21" s="221"/>
      <c r="O21" s="11"/>
      <c r="P21" s="11"/>
      <c r="Q21" s="226" t="s">
        <v>169</v>
      </c>
      <c r="R21" s="221"/>
      <c r="S21" s="11"/>
      <c r="T21" s="14"/>
      <c r="U21" s="220" t="s">
        <v>170</v>
      </c>
      <c r="V21" s="221"/>
      <c r="W21" s="14"/>
      <c r="X21" s="11"/>
      <c r="Y21" s="300" t="s">
        <v>171</v>
      </c>
      <c r="Z21" s="301"/>
      <c r="AA21" s="11"/>
      <c r="AB21" s="11"/>
      <c r="AC21" s="220" t="s">
        <v>172</v>
      </c>
      <c r="AD21" s="221"/>
      <c r="AE21" s="11"/>
    </row>
    <row r="22" spans="1:31" ht="10.5" customHeight="1">
      <c r="A22" s="222"/>
      <c r="B22" s="223"/>
      <c r="C22" s="11"/>
      <c r="D22" s="14"/>
      <c r="E22" s="222"/>
      <c r="F22" s="223"/>
      <c r="G22" s="11"/>
      <c r="H22" s="11"/>
      <c r="I22" s="222"/>
      <c r="J22" s="223"/>
      <c r="K22" s="11"/>
      <c r="L22" s="14"/>
      <c r="M22" s="222"/>
      <c r="N22" s="223"/>
      <c r="O22" s="11"/>
      <c r="P22" s="11"/>
      <c r="Q22" s="222"/>
      <c r="R22" s="223"/>
      <c r="S22" s="11"/>
      <c r="T22" s="11"/>
      <c r="U22" s="222"/>
      <c r="V22" s="223"/>
      <c r="W22" s="11"/>
      <c r="X22" s="11"/>
      <c r="Y22" s="302"/>
      <c r="Z22" s="303"/>
      <c r="AA22" s="11"/>
      <c r="AB22" s="11"/>
      <c r="AC22" s="222"/>
      <c r="AD22" s="223"/>
      <c r="AE22" s="11"/>
    </row>
    <row r="23" spans="1:31" ht="10.5" customHeight="1">
      <c r="A23" s="222"/>
      <c r="B23" s="223"/>
      <c r="C23" s="11"/>
      <c r="D23" s="14"/>
      <c r="E23" s="222"/>
      <c r="F23" s="223"/>
      <c r="G23" s="11"/>
      <c r="H23" s="11"/>
      <c r="I23" s="222"/>
      <c r="J23" s="223"/>
      <c r="K23" s="11"/>
      <c r="L23" s="14"/>
      <c r="M23" s="222"/>
      <c r="N23" s="223"/>
      <c r="O23" s="11"/>
      <c r="P23" s="11"/>
      <c r="Q23" s="222"/>
      <c r="R23" s="223"/>
      <c r="S23" s="11"/>
      <c r="T23" s="11"/>
      <c r="U23" s="222"/>
      <c r="V23" s="223"/>
      <c r="W23" s="11"/>
      <c r="X23" s="11"/>
      <c r="Y23" s="302"/>
      <c r="Z23" s="303"/>
      <c r="AA23" s="11"/>
      <c r="AB23" s="11"/>
      <c r="AC23" s="222"/>
      <c r="AD23" s="223"/>
      <c r="AE23" s="11"/>
    </row>
    <row r="24" spans="1:31" ht="10.5" customHeight="1">
      <c r="A24" s="222"/>
      <c r="B24" s="223"/>
      <c r="C24" s="11"/>
      <c r="D24" s="14"/>
      <c r="E24" s="222"/>
      <c r="F24" s="223"/>
      <c r="G24" s="11"/>
      <c r="H24" s="11"/>
      <c r="I24" s="222"/>
      <c r="J24" s="223"/>
      <c r="K24" s="11"/>
      <c r="L24" s="14"/>
      <c r="M24" s="222"/>
      <c r="N24" s="223"/>
      <c r="O24" s="11"/>
      <c r="P24" s="11"/>
      <c r="Q24" s="222"/>
      <c r="R24" s="223"/>
      <c r="S24" s="11"/>
      <c r="T24" s="11"/>
      <c r="U24" s="222"/>
      <c r="V24" s="223"/>
      <c r="W24" s="11"/>
      <c r="X24" s="11"/>
      <c r="Y24" s="302"/>
      <c r="Z24" s="303"/>
      <c r="AA24" s="11"/>
      <c r="AB24" s="11"/>
      <c r="AC24" s="222"/>
      <c r="AD24" s="223"/>
      <c r="AE24" s="11"/>
    </row>
    <row r="25" spans="1:31" ht="10.5" customHeight="1">
      <c r="A25" s="222"/>
      <c r="B25" s="223"/>
      <c r="C25" s="11"/>
      <c r="D25" s="14"/>
      <c r="E25" s="222"/>
      <c r="F25" s="223"/>
      <c r="G25" s="11"/>
      <c r="H25" s="11"/>
      <c r="I25" s="222"/>
      <c r="J25" s="223"/>
      <c r="K25" s="11"/>
      <c r="L25" s="14"/>
      <c r="M25" s="222"/>
      <c r="N25" s="223"/>
      <c r="O25" s="11"/>
      <c r="P25" s="11"/>
      <c r="Q25" s="222"/>
      <c r="R25" s="223"/>
      <c r="S25" s="11"/>
      <c r="T25" s="11"/>
      <c r="U25" s="222"/>
      <c r="V25" s="223"/>
      <c r="W25" s="11"/>
      <c r="X25" s="11"/>
      <c r="Y25" s="302"/>
      <c r="Z25" s="303"/>
      <c r="AA25" s="11"/>
      <c r="AB25" s="11"/>
      <c r="AC25" s="222"/>
      <c r="AD25" s="223"/>
      <c r="AE25" s="11"/>
    </row>
    <row r="26" spans="1:31" ht="10.5" customHeight="1">
      <c r="A26" s="222"/>
      <c r="B26" s="223"/>
      <c r="C26" s="11"/>
      <c r="D26" s="14"/>
      <c r="E26" s="222"/>
      <c r="F26" s="223"/>
      <c r="G26" s="11"/>
      <c r="H26" s="11"/>
      <c r="I26" s="222"/>
      <c r="J26" s="223"/>
      <c r="K26" s="11"/>
      <c r="L26" s="14"/>
      <c r="M26" s="222"/>
      <c r="N26" s="223"/>
      <c r="O26" s="11"/>
      <c r="P26" s="11"/>
      <c r="Q26" s="222"/>
      <c r="R26" s="223"/>
      <c r="S26" s="11"/>
      <c r="T26" s="11"/>
      <c r="U26" s="222"/>
      <c r="V26" s="223"/>
      <c r="W26" s="11"/>
      <c r="X26" s="11"/>
      <c r="Y26" s="302"/>
      <c r="Z26" s="303"/>
      <c r="AA26" s="11"/>
      <c r="AB26" s="11"/>
      <c r="AC26" s="222"/>
      <c r="AD26" s="223"/>
      <c r="AE26" s="11"/>
    </row>
    <row r="27" spans="1:31" ht="10.5" customHeight="1">
      <c r="A27" s="222"/>
      <c r="B27" s="223"/>
      <c r="C27" s="11"/>
      <c r="D27" s="14"/>
      <c r="E27" s="222"/>
      <c r="F27" s="223"/>
      <c r="G27" s="11"/>
      <c r="H27" s="11"/>
      <c r="I27" s="222"/>
      <c r="J27" s="223"/>
      <c r="K27" s="11"/>
      <c r="L27" s="14"/>
      <c r="M27" s="222"/>
      <c r="N27" s="223"/>
      <c r="O27" s="11"/>
      <c r="P27" s="11"/>
      <c r="Q27" s="222"/>
      <c r="R27" s="223"/>
      <c r="S27" s="11"/>
      <c r="T27" s="11"/>
      <c r="U27" s="222"/>
      <c r="V27" s="223"/>
      <c r="W27" s="11"/>
      <c r="X27" s="11"/>
      <c r="Y27" s="302"/>
      <c r="Z27" s="303"/>
      <c r="AA27" s="11"/>
      <c r="AB27" s="11"/>
      <c r="AC27" s="222"/>
      <c r="AD27" s="223"/>
      <c r="AE27" s="11"/>
    </row>
    <row r="28" spans="1:31" ht="10.5" customHeight="1">
      <c r="A28" s="224"/>
      <c r="B28" s="225"/>
      <c r="C28" s="11"/>
      <c r="D28" s="14"/>
      <c r="E28" s="224"/>
      <c r="F28" s="225"/>
      <c r="G28" s="11"/>
      <c r="H28" s="11"/>
      <c r="I28" s="224"/>
      <c r="J28" s="225"/>
      <c r="K28" s="11"/>
      <c r="L28" s="14"/>
      <c r="M28" s="224"/>
      <c r="N28" s="225"/>
      <c r="O28" s="11"/>
      <c r="P28" s="11"/>
      <c r="Q28" s="224"/>
      <c r="R28" s="225"/>
      <c r="S28" s="11"/>
      <c r="T28" s="11"/>
      <c r="U28" s="224"/>
      <c r="V28" s="225"/>
      <c r="W28" s="11"/>
      <c r="X28" s="11"/>
      <c r="Y28" s="304"/>
      <c r="Z28" s="305"/>
      <c r="AA28" s="11"/>
      <c r="AB28" s="11"/>
      <c r="AC28" s="224"/>
      <c r="AD28" s="225"/>
      <c r="AE28" s="11"/>
    </row>
    <row r="29" spans="2:29" s="61" customFormat="1" ht="10.5" customHeight="1">
      <c r="B29" s="230"/>
      <c r="C29" s="306"/>
      <c r="D29" s="108"/>
      <c r="E29" s="62"/>
      <c r="F29" s="62"/>
      <c r="G29" s="62"/>
      <c r="H29" s="62"/>
      <c r="I29" s="62"/>
      <c r="J29" s="62"/>
      <c r="K29" s="64"/>
      <c r="L29" s="88"/>
      <c r="M29" s="210" t="s">
        <v>218</v>
      </c>
      <c r="N29" s="210"/>
      <c r="Q29" s="210" t="s">
        <v>217</v>
      </c>
      <c r="R29" s="210"/>
      <c r="S29" s="40"/>
      <c r="T29" s="108"/>
      <c r="U29" s="62"/>
      <c r="V29" s="62"/>
      <c r="W29" s="62"/>
      <c r="X29" s="62"/>
      <c r="Y29" s="62"/>
      <c r="Z29" s="62"/>
      <c r="AA29" s="64"/>
      <c r="AB29" s="88"/>
      <c r="AC29" s="40"/>
    </row>
    <row r="30" spans="2:29" s="61" customFormat="1" ht="10.5" customHeight="1" thickBot="1">
      <c r="B30" s="230"/>
      <c r="C30" s="306"/>
      <c r="D30" s="124"/>
      <c r="E30" s="125"/>
      <c r="F30" s="125"/>
      <c r="G30" s="125"/>
      <c r="H30" s="70"/>
      <c r="I30" s="70"/>
      <c r="J30" s="70"/>
      <c r="K30" s="71"/>
      <c r="L30" s="88"/>
      <c r="M30" s="40"/>
      <c r="R30" s="87"/>
      <c r="S30" s="40"/>
      <c r="T30" s="124"/>
      <c r="U30" s="125"/>
      <c r="V30" s="125"/>
      <c r="W30" s="125"/>
      <c r="X30" s="70"/>
      <c r="Y30" s="70"/>
      <c r="Z30" s="70"/>
      <c r="AA30" s="71"/>
      <c r="AB30" s="88"/>
      <c r="AC30" s="40"/>
    </row>
    <row r="31" spans="3:59" ht="10.5" customHeight="1" thickTop="1">
      <c r="C31" s="102">
        <v>4</v>
      </c>
      <c r="D31" s="2"/>
      <c r="E31" s="2"/>
      <c r="F31" s="2"/>
      <c r="G31" s="2"/>
      <c r="H31" s="126"/>
      <c r="I31" s="2"/>
      <c r="J31" s="51"/>
      <c r="K31" s="2"/>
      <c r="L31" s="39">
        <v>1</v>
      </c>
      <c r="M31" s="2"/>
      <c r="N31" s="2"/>
      <c r="O31" s="2"/>
      <c r="P31" s="2"/>
      <c r="Q31" s="2"/>
      <c r="R31" s="2"/>
      <c r="S31" s="99">
        <v>4</v>
      </c>
      <c r="T31" s="2"/>
      <c r="U31" s="57"/>
      <c r="V31" s="2"/>
      <c r="W31" s="109"/>
      <c r="X31" s="2"/>
      <c r="Y31" s="2"/>
      <c r="Z31" s="2"/>
      <c r="AA31" s="2"/>
      <c r="AB31" s="98">
        <v>1</v>
      </c>
      <c r="AJ31" s="2"/>
      <c r="AK31" s="2"/>
      <c r="AL31" s="2"/>
      <c r="AM31" s="2"/>
      <c r="AN31" s="2"/>
      <c r="AO31" s="2"/>
      <c r="AP31" s="2"/>
      <c r="AQ31" s="2"/>
      <c r="AZ31" s="2"/>
      <c r="BA31" s="2"/>
      <c r="BB31" s="2"/>
      <c r="BC31" s="2"/>
      <c r="BD31" s="2"/>
      <c r="BE31" s="2"/>
      <c r="BF31" s="2"/>
      <c r="BG31" s="2"/>
    </row>
    <row r="32" spans="4:59" ht="10.5" customHeight="1">
      <c r="D32" s="2"/>
      <c r="E32" s="2"/>
      <c r="F32" s="2"/>
      <c r="G32" s="2"/>
      <c r="H32" s="126"/>
      <c r="I32" s="2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2"/>
      <c r="W32" s="109"/>
      <c r="X32" s="2"/>
      <c r="Y32" s="2"/>
      <c r="Z32" s="2"/>
      <c r="AA32" s="2"/>
      <c r="AJ32" s="2"/>
      <c r="AK32" s="2"/>
      <c r="AL32" s="2"/>
      <c r="AM32" s="2"/>
      <c r="AN32" s="2"/>
      <c r="AO32" s="2"/>
      <c r="AP32" s="2"/>
      <c r="AQ32" s="2"/>
      <c r="AZ32" s="2"/>
      <c r="BA32" s="2"/>
      <c r="BB32" s="2"/>
      <c r="BC32" s="2"/>
      <c r="BD32" s="2"/>
      <c r="BE32" s="2"/>
      <c r="BF32" s="2"/>
      <c r="BG32" s="2"/>
    </row>
    <row r="33" spans="8:23" ht="13.5" customHeight="1" thickBot="1">
      <c r="H33" s="144"/>
      <c r="I33" s="103">
        <v>0</v>
      </c>
      <c r="J33" s="15"/>
      <c r="K33" s="15"/>
      <c r="L33" s="15"/>
      <c r="M33" s="15"/>
      <c r="N33" s="15"/>
      <c r="O33" s="15"/>
      <c r="P33" s="2"/>
      <c r="Q33" s="2"/>
      <c r="R33" s="2"/>
      <c r="S33" s="2"/>
      <c r="T33" s="2"/>
      <c r="U33" s="2"/>
      <c r="V33" s="39">
        <v>0</v>
      </c>
      <c r="W33" s="109"/>
    </row>
    <row r="34" spans="7:24" ht="13.5" customHeight="1" thickTop="1">
      <c r="G34" s="102">
        <v>1</v>
      </c>
      <c r="H34" s="2"/>
      <c r="I34" s="2"/>
      <c r="J34" s="2"/>
      <c r="K34" s="2"/>
      <c r="L34" s="2"/>
      <c r="M34" s="2"/>
      <c r="N34" s="2"/>
      <c r="O34" s="2"/>
      <c r="P34" s="145"/>
      <c r="Q34" s="146"/>
      <c r="R34" s="146"/>
      <c r="S34" s="146"/>
      <c r="T34" s="146"/>
      <c r="U34" s="146"/>
      <c r="V34" s="146"/>
      <c r="W34" s="146"/>
      <c r="X34" s="98">
        <v>4</v>
      </c>
    </row>
    <row r="35" ht="13.5" customHeight="1">
      <c r="A35" s="1" t="s">
        <v>87</v>
      </c>
    </row>
    <row r="36" spans="1:30" ht="16.5" customHeight="1">
      <c r="A36" s="215" t="s">
        <v>88</v>
      </c>
      <c r="B36" s="238"/>
      <c r="C36" s="238"/>
      <c r="D36" s="216"/>
      <c r="E36" s="215" t="s">
        <v>173</v>
      </c>
      <c r="F36" s="238"/>
      <c r="G36" s="238"/>
      <c r="H36" s="216"/>
      <c r="I36" s="215" t="s">
        <v>174</v>
      </c>
      <c r="J36" s="238"/>
      <c r="K36" s="238"/>
      <c r="L36" s="216"/>
      <c r="M36" s="215" t="s">
        <v>175</v>
      </c>
      <c r="N36" s="238"/>
      <c r="O36" s="238"/>
      <c r="P36" s="216"/>
      <c r="Q36" s="215" t="s">
        <v>176</v>
      </c>
      <c r="R36" s="238"/>
      <c r="S36" s="238"/>
      <c r="T36" s="216"/>
      <c r="U36" s="215" t="s">
        <v>74</v>
      </c>
      <c r="V36" s="216"/>
      <c r="W36" s="215" t="s">
        <v>76</v>
      </c>
      <c r="X36" s="216"/>
      <c r="Y36" s="215" t="s">
        <v>75</v>
      </c>
      <c r="Z36" s="216"/>
      <c r="AA36" s="215" t="s">
        <v>77</v>
      </c>
      <c r="AB36" s="216"/>
      <c r="AC36" s="215" t="s">
        <v>78</v>
      </c>
      <c r="AD36" s="216"/>
    </row>
    <row r="37" spans="1:30" ht="16.5" customHeight="1">
      <c r="A37" s="263" t="s">
        <v>173</v>
      </c>
      <c r="B37" s="264"/>
      <c r="C37" s="264"/>
      <c r="D37" s="265"/>
      <c r="E37" s="251"/>
      <c r="F37" s="252"/>
      <c r="G37" s="252"/>
      <c r="H37" s="253"/>
      <c r="I37" s="245" t="s">
        <v>211</v>
      </c>
      <c r="J37" s="246"/>
      <c r="K37" s="246"/>
      <c r="L37" s="247"/>
      <c r="M37" s="245" t="s">
        <v>210</v>
      </c>
      <c r="N37" s="246"/>
      <c r="O37" s="246"/>
      <c r="P37" s="247"/>
      <c r="Q37" s="245" t="s">
        <v>213</v>
      </c>
      <c r="R37" s="246"/>
      <c r="S37" s="246"/>
      <c r="T37" s="247"/>
      <c r="U37" s="211">
        <v>6</v>
      </c>
      <c r="V37" s="212"/>
      <c r="W37" s="211">
        <v>5</v>
      </c>
      <c r="X37" s="212"/>
      <c r="Y37" s="211">
        <v>1</v>
      </c>
      <c r="Z37" s="212"/>
      <c r="AA37" s="211">
        <v>4</v>
      </c>
      <c r="AB37" s="212"/>
      <c r="AC37" s="211">
        <v>2</v>
      </c>
      <c r="AD37" s="212"/>
    </row>
    <row r="38" spans="1:30" s="61" customFormat="1" ht="16.5" customHeight="1">
      <c r="A38" s="266"/>
      <c r="B38" s="267"/>
      <c r="C38" s="267"/>
      <c r="D38" s="268"/>
      <c r="E38" s="254"/>
      <c r="F38" s="255"/>
      <c r="G38" s="255"/>
      <c r="H38" s="256"/>
      <c r="I38" s="248"/>
      <c r="J38" s="249"/>
      <c r="K38" s="249"/>
      <c r="L38" s="250"/>
      <c r="M38" s="248"/>
      <c r="N38" s="249"/>
      <c r="O38" s="249"/>
      <c r="P38" s="250"/>
      <c r="Q38" s="248"/>
      <c r="R38" s="249"/>
      <c r="S38" s="249"/>
      <c r="T38" s="250"/>
      <c r="U38" s="213"/>
      <c r="V38" s="214"/>
      <c r="W38" s="213"/>
      <c r="X38" s="214"/>
      <c r="Y38" s="213"/>
      <c r="Z38" s="214"/>
      <c r="AA38" s="213"/>
      <c r="AB38" s="214"/>
      <c r="AC38" s="213"/>
      <c r="AD38" s="214"/>
    </row>
    <row r="39" spans="1:30" s="61" customFormat="1" ht="16.5" customHeight="1">
      <c r="A39" s="263" t="s">
        <v>174</v>
      </c>
      <c r="B39" s="264"/>
      <c r="C39" s="264"/>
      <c r="D39" s="265"/>
      <c r="E39" s="245" t="s">
        <v>210</v>
      </c>
      <c r="F39" s="246"/>
      <c r="G39" s="246"/>
      <c r="H39" s="247"/>
      <c r="I39" s="251"/>
      <c r="J39" s="252"/>
      <c r="K39" s="252"/>
      <c r="L39" s="253"/>
      <c r="M39" s="245" t="s">
        <v>203</v>
      </c>
      <c r="N39" s="246"/>
      <c r="O39" s="246"/>
      <c r="P39" s="247"/>
      <c r="Q39" s="245" t="s">
        <v>210</v>
      </c>
      <c r="R39" s="246"/>
      <c r="S39" s="246"/>
      <c r="T39" s="247"/>
      <c r="U39" s="211">
        <v>9</v>
      </c>
      <c r="V39" s="212"/>
      <c r="W39" s="211">
        <v>4</v>
      </c>
      <c r="X39" s="212"/>
      <c r="Y39" s="211">
        <v>0</v>
      </c>
      <c r="Z39" s="212"/>
      <c r="AA39" s="211">
        <v>4</v>
      </c>
      <c r="AB39" s="212"/>
      <c r="AC39" s="211">
        <v>1</v>
      </c>
      <c r="AD39" s="212"/>
    </row>
    <row r="40" spans="1:30" s="61" customFormat="1" ht="16.5" customHeight="1">
      <c r="A40" s="266"/>
      <c r="B40" s="267"/>
      <c r="C40" s="267"/>
      <c r="D40" s="268"/>
      <c r="E40" s="248"/>
      <c r="F40" s="249"/>
      <c r="G40" s="249"/>
      <c r="H40" s="250"/>
      <c r="I40" s="254"/>
      <c r="J40" s="255"/>
      <c r="K40" s="255"/>
      <c r="L40" s="256"/>
      <c r="M40" s="248"/>
      <c r="N40" s="249"/>
      <c r="O40" s="249"/>
      <c r="P40" s="250"/>
      <c r="Q40" s="248"/>
      <c r="R40" s="249"/>
      <c r="S40" s="249"/>
      <c r="T40" s="250"/>
      <c r="U40" s="213"/>
      <c r="V40" s="214"/>
      <c r="W40" s="213"/>
      <c r="X40" s="214"/>
      <c r="Y40" s="213"/>
      <c r="Z40" s="214"/>
      <c r="AA40" s="213"/>
      <c r="AB40" s="214"/>
      <c r="AC40" s="213"/>
      <c r="AD40" s="214"/>
    </row>
    <row r="41" spans="1:30" s="61" customFormat="1" ht="16.5" customHeight="1">
      <c r="A41" s="263" t="s">
        <v>142</v>
      </c>
      <c r="B41" s="264"/>
      <c r="C41" s="264"/>
      <c r="D41" s="265"/>
      <c r="E41" s="245" t="s">
        <v>211</v>
      </c>
      <c r="F41" s="246"/>
      <c r="G41" s="246"/>
      <c r="H41" s="247"/>
      <c r="I41" s="245" t="s">
        <v>205</v>
      </c>
      <c r="J41" s="246"/>
      <c r="K41" s="246"/>
      <c r="L41" s="247"/>
      <c r="M41" s="251"/>
      <c r="N41" s="252"/>
      <c r="O41" s="252"/>
      <c r="P41" s="253"/>
      <c r="Q41" s="245" t="s">
        <v>191</v>
      </c>
      <c r="R41" s="246"/>
      <c r="S41" s="246"/>
      <c r="T41" s="247"/>
      <c r="U41" s="211">
        <v>0</v>
      </c>
      <c r="V41" s="212"/>
      <c r="W41" s="211">
        <v>1</v>
      </c>
      <c r="X41" s="212"/>
      <c r="Y41" s="211">
        <v>5</v>
      </c>
      <c r="Z41" s="212"/>
      <c r="AA41" s="211">
        <v>-4</v>
      </c>
      <c r="AB41" s="212"/>
      <c r="AC41" s="211">
        <v>4</v>
      </c>
      <c r="AD41" s="212"/>
    </row>
    <row r="42" spans="1:30" s="61" customFormat="1" ht="16.5" customHeight="1">
      <c r="A42" s="266"/>
      <c r="B42" s="267"/>
      <c r="C42" s="267"/>
      <c r="D42" s="268"/>
      <c r="E42" s="248"/>
      <c r="F42" s="249"/>
      <c r="G42" s="249"/>
      <c r="H42" s="250"/>
      <c r="I42" s="248"/>
      <c r="J42" s="249"/>
      <c r="K42" s="249"/>
      <c r="L42" s="250"/>
      <c r="M42" s="254"/>
      <c r="N42" s="255"/>
      <c r="O42" s="255"/>
      <c r="P42" s="256"/>
      <c r="Q42" s="248"/>
      <c r="R42" s="249"/>
      <c r="S42" s="249"/>
      <c r="T42" s="250"/>
      <c r="U42" s="213"/>
      <c r="V42" s="214"/>
      <c r="W42" s="213"/>
      <c r="X42" s="214"/>
      <c r="Y42" s="213"/>
      <c r="Z42" s="214"/>
      <c r="AA42" s="213"/>
      <c r="AB42" s="214"/>
      <c r="AC42" s="213"/>
      <c r="AD42" s="214"/>
    </row>
    <row r="43" spans="1:30" s="61" customFormat="1" ht="16.5" customHeight="1">
      <c r="A43" s="263" t="s">
        <v>176</v>
      </c>
      <c r="B43" s="264"/>
      <c r="C43" s="264"/>
      <c r="D43" s="265"/>
      <c r="E43" s="245" t="s">
        <v>212</v>
      </c>
      <c r="F43" s="246"/>
      <c r="G43" s="246"/>
      <c r="H43" s="247"/>
      <c r="I43" s="245" t="s">
        <v>211</v>
      </c>
      <c r="J43" s="246"/>
      <c r="K43" s="246"/>
      <c r="L43" s="247"/>
      <c r="M43" s="245" t="s">
        <v>196</v>
      </c>
      <c r="N43" s="246"/>
      <c r="O43" s="246"/>
      <c r="P43" s="247"/>
      <c r="Q43" s="251"/>
      <c r="R43" s="252"/>
      <c r="S43" s="252"/>
      <c r="T43" s="253"/>
      <c r="U43" s="211">
        <v>3</v>
      </c>
      <c r="V43" s="212"/>
      <c r="W43" s="211">
        <v>3</v>
      </c>
      <c r="X43" s="212"/>
      <c r="Y43" s="211">
        <v>6</v>
      </c>
      <c r="Z43" s="212"/>
      <c r="AA43" s="211">
        <v>-4</v>
      </c>
      <c r="AB43" s="212"/>
      <c r="AC43" s="211">
        <v>3</v>
      </c>
      <c r="AD43" s="212"/>
    </row>
    <row r="44" spans="1:30" ht="16.5" customHeight="1">
      <c r="A44" s="266"/>
      <c r="B44" s="267"/>
      <c r="C44" s="267"/>
      <c r="D44" s="268"/>
      <c r="E44" s="248"/>
      <c r="F44" s="249"/>
      <c r="G44" s="249"/>
      <c r="H44" s="250"/>
      <c r="I44" s="248"/>
      <c r="J44" s="249"/>
      <c r="K44" s="249"/>
      <c r="L44" s="250"/>
      <c r="M44" s="248"/>
      <c r="N44" s="249"/>
      <c r="O44" s="249"/>
      <c r="P44" s="250"/>
      <c r="Q44" s="254"/>
      <c r="R44" s="255"/>
      <c r="S44" s="255"/>
      <c r="T44" s="256"/>
      <c r="U44" s="213"/>
      <c r="V44" s="214"/>
      <c r="W44" s="213"/>
      <c r="X44" s="214"/>
      <c r="Y44" s="213"/>
      <c r="Z44" s="214"/>
      <c r="AA44" s="213"/>
      <c r="AB44" s="214"/>
      <c r="AC44" s="213"/>
      <c r="AD44" s="214"/>
    </row>
    <row r="45" ht="16.5" customHeight="1"/>
    <row r="46" spans="1:30" ht="16.5" customHeight="1">
      <c r="A46" s="215" t="s">
        <v>89</v>
      </c>
      <c r="B46" s="238"/>
      <c r="C46" s="238"/>
      <c r="D46" s="216"/>
      <c r="E46" s="291" t="s">
        <v>177</v>
      </c>
      <c r="F46" s="292"/>
      <c r="G46" s="292"/>
      <c r="H46" s="293"/>
      <c r="I46" s="257" t="s">
        <v>178</v>
      </c>
      <c r="J46" s="258"/>
      <c r="K46" s="258"/>
      <c r="L46" s="259"/>
      <c r="M46" s="215" t="s">
        <v>179</v>
      </c>
      <c r="N46" s="238"/>
      <c r="O46" s="238"/>
      <c r="P46" s="216"/>
      <c r="Q46" s="215" t="s">
        <v>180</v>
      </c>
      <c r="R46" s="238"/>
      <c r="S46" s="238"/>
      <c r="T46" s="216"/>
      <c r="U46" s="215" t="s">
        <v>74</v>
      </c>
      <c r="V46" s="216"/>
      <c r="W46" s="215" t="s">
        <v>76</v>
      </c>
      <c r="X46" s="216"/>
      <c r="Y46" s="215" t="s">
        <v>75</v>
      </c>
      <c r="Z46" s="216"/>
      <c r="AA46" s="215" t="s">
        <v>77</v>
      </c>
      <c r="AB46" s="216"/>
      <c r="AC46" s="215" t="s">
        <v>78</v>
      </c>
      <c r="AD46" s="216"/>
    </row>
    <row r="47" spans="1:30" ht="16.5" customHeight="1">
      <c r="A47" s="285" t="s">
        <v>177</v>
      </c>
      <c r="B47" s="286"/>
      <c r="C47" s="286"/>
      <c r="D47" s="287"/>
      <c r="E47" s="251"/>
      <c r="F47" s="252"/>
      <c r="G47" s="252"/>
      <c r="H47" s="253"/>
      <c r="I47" s="245" t="s">
        <v>214</v>
      </c>
      <c r="J47" s="246"/>
      <c r="K47" s="246"/>
      <c r="L47" s="247"/>
      <c r="M47" s="245" t="s">
        <v>203</v>
      </c>
      <c r="N47" s="246"/>
      <c r="O47" s="246"/>
      <c r="P47" s="247"/>
      <c r="Q47" s="245" t="s">
        <v>210</v>
      </c>
      <c r="R47" s="246"/>
      <c r="S47" s="246"/>
      <c r="T47" s="247"/>
      <c r="U47" s="211">
        <v>7</v>
      </c>
      <c r="V47" s="212"/>
      <c r="W47" s="211">
        <v>3</v>
      </c>
      <c r="X47" s="212"/>
      <c r="Y47" s="211">
        <v>0</v>
      </c>
      <c r="Z47" s="212"/>
      <c r="AA47" s="211">
        <v>3</v>
      </c>
      <c r="AB47" s="212"/>
      <c r="AC47" s="211">
        <v>1</v>
      </c>
      <c r="AD47" s="212"/>
    </row>
    <row r="48" spans="1:30" ht="16.5" customHeight="1">
      <c r="A48" s="288"/>
      <c r="B48" s="289"/>
      <c r="C48" s="289"/>
      <c r="D48" s="290"/>
      <c r="E48" s="254"/>
      <c r="F48" s="255"/>
      <c r="G48" s="255"/>
      <c r="H48" s="256"/>
      <c r="I48" s="248"/>
      <c r="J48" s="249"/>
      <c r="K48" s="249"/>
      <c r="L48" s="250"/>
      <c r="M48" s="248"/>
      <c r="N48" s="249"/>
      <c r="O48" s="249"/>
      <c r="P48" s="250"/>
      <c r="Q48" s="248"/>
      <c r="R48" s="249"/>
      <c r="S48" s="249"/>
      <c r="T48" s="250"/>
      <c r="U48" s="213"/>
      <c r="V48" s="214"/>
      <c r="W48" s="213"/>
      <c r="X48" s="214"/>
      <c r="Y48" s="213"/>
      <c r="Z48" s="214"/>
      <c r="AA48" s="213"/>
      <c r="AB48" s="214"/>
      <c r="AC48" s="213"/>
      <c r="AD48" s="214"/>
    </row>
    <row r="49" spans="1:30" ht="16.5" customHeight="1">
      <c r="A49" s="294" t="s">
        <v>178</v>
      </c>
      <c r="B49" s="295"/>
      <c r="C49" s="295"/>
      <c r="D49" s="296"/>
      <c r="E49" s="245" t="s">
        <v>194</v>
      </c>
      <c r="F49" s="246"/>
      <c r="G49" s="246"/>
      <c r="H49" s="247"/>
      <c r="I49" s="251"/>
      <c r="J49" s="252"/>
      <c r="K49" s="252"/>
      <c r="L49" s="253"/>
      <c r="M49" s="245" t="s">
        <v>189</v>
      </c>
      <c r="N49" s="246"/>
      <c r="O49" s="246"/>
      <c r="P49" s="247"/>
      <c r="Q49" s="245" t="s">
        <v>194</v>
      </c>
      <c r="R49" s="246"/>
      <c r="S49" s="246"/>
      <c r="T49" s="247"/>
      <c r="U49" s="211">
        <v>3</v>
      </c>
      <c r="V49" s="212"/>
      <c r="W49" s="211">
        <v>1</v>
      </c>
      <c r="X49" s="212"/>
      <c r="Y49" s="211">
        <v>1</v>
      </c>
      <c r="Z49" s="212"/>
      <c r="AA49" s="211">
        <v>0</v>
      </c>
      <c r="AB49" s="212"/>
      <c r="AC49" s="211">
        <v>3</v>
      </c>
      <c r="AD49" s="212"/>
    </row>
    <row r="50" spans="1:30" ht="16.5" customHeight="1">
      <c r="A50" s="297"/>
      <c r="B50" s="298"/>
      <c r="C50" s="298"/>
      <c r="D50" s="299"/>
      <c r="E50" s="248"/>
      <c r="F50" s="249"/>
      <c r="G50" s="249"/>
      <c r="H50" s="250"/>
      <c r="I50" s="254"/>
      <c r="J50" s="255"/>
      <c r="K50" s="255"/>
      <c r="L50" s="256"/>
      <c r="M50" s="248"/>
      <c r="N50" s="249"/>
      <c r="O50" s="249"/>
      <c r="P50" s="250"/>
      <c r="Q50" s="248"/>
      <c r="R50" s="249"/>
      <c r="S50" s="249"/>
      <c r="T50" s="250"/>
      <c r="U50" s="213"/>
      <c r="V50" s="214"/>
      <c r="W50" s="213"/>
      <c r="X50" s="214"/>
      <c r="Y50" s="213"/>
      <c r="Z50" s="214"/>
      <c r="AA50" s="213"/>
      <c r="AB50" s="214"/>
      <c r="AC50" s="213"/>
      <c r="AD50" s="214"/>
    </row>
    <row r="51" spans="1:30" ht="16.5" customHeight="1">
      <c r="A51" s="263" t="s">
        <v>179</v>
      </c>
      <c r="B51" s="264"/>
      <c r="C51" s="264"/>
      <c r="D51" s="265"/>
      <c r="E51" s="245" t="s">
        <v>205</v>
      </c>
      <c r="F51" s="246"/>
      <c r="G51" s="246"/>
      <c r="H51" s="247"/>
      <c r="I51" s="245" t="s">
        <v>189</v>
      </c>
      <c r="J51" s="246"/>
      <c r="K51" s="246"/>
      <c r="L51" s="247"/>
      <c r="M51" s="251"/>
      <c r="N51" s="252"/>
      <c r="O51" s="252"/>
      <c r="P51" s="253"/>
      <c r="Q51" s="245" t="s">
        <v>210</v>
      </c>
      <c r="R51" s="246"/>
      <c r="S51" s="246"/>
      <c r="T51" s="247"/>
      <c r="U51" s="211">
        <v>4</v>
      </c>
      <c r="V51" s="212"/>
      <c r="W51" s="211">
        <v>2</v>
      </c>
      <c r="X51" s="212"/>
      <c r="Y51" s="211">
        <v>3</v>
      </c>
      <c r="Z51" s="212"/>
      <c r="AA51" s="211">
        <v>-1</v>
      </c>
      <c r="AB51" s="212"/>
      <c r="AC51" s="211">
        <v>2</v>
      </c>
      <c r="AD51" s="212"/>
    </row>
    <row r="52" spans="1:30" ht="16.5" customHeight="1">
      <c r="A52" s="266"/>
      <c r="B52" s="267"/>
      <c r="C52" s="267"/>
      <c r="D52" s="268"/>
      <c r="E52" s="248"/>
      <c r="F52" s="249"/>
      <c r="G52" s="249"/>
      <c r="H52" s="250"/>
      <c r="I52" s="248"/>
      <c r="J52" s="249"/>
      <c r="K52" s="249"/>
      <c r="L52" s="250"/>
      <c r="M52" s="254"/>
      <c r="N52" s="255"/>
      <c r="O52" s="255"/>
      <c r="P52" s="256"/>
      <c r="Q52" s="248"/>
      <c r="R52" s="249"/>
      <c r="S52" s="249"/>
      <c r="T52" s="250"/>
      <c r="U52" s="213"/>
      <c r="V52" s="214"/>
      <c r="W52" s="213"/>
      <c r="X52" s="214"/>
      <c r="Y52" s="213"/>
      <c r="Z52" s="214"/>
      <c r="AA52" s="213"/>
      <c r="AB52" s="214"/>
      <c r="AC52" s="213"/>
      <c r="AD52" s="214"/>
    </row>
    <row r="53" spans="1:30" ht="16.5" customHeight="1">
      <c r="A53" s="263" t="s">
        <v>180</v>
      </c>
      <c r="B53" s="264"/>
      <c r="C53" s="264"/>
      <c r="D53" s="265"/>
      <c r="E53" s="245" t="s">
        <v>211</v>
      </c>
      <c r="F53" s="246"/>
      <c r="G53" s="246"/>
      <c r="H53" s="247"/>
      <c r="I53" s="245" t="s">
        <v>194</v>
      </c>
      <c r="J53" s="246"/>
      <c r="K53" s="246"/>
      <c r="L53" s="247"/>
      <c r="M53" s="245" t="s">
        <v>211</v>
      </c>
      <c r="N53" s="246"/>
      <c r="O53" s="246"/>
      <c r="P53" s="247"/>
      <c r="Q53" s="251"/>
      <c r="R53" s="252"/>
      <c r="S53" s="252"/>
      <c r="T53" s="253"/>
      <c r="U53" s="211">
        <v>1</v>
      </c>
      <c r="V53" s="212"/>
      <c r="W53" s="211">
        <v>0</v>
      </c>
      <c r="X53" s="212"/>
      <c r="Y53" s="211">
        <v>2</v>
      </c>
      <c r="Z53" s="212"/>
      <c r="AA53" s="211">
        <v>-2</v>
      </c>
      <c r="AB53" s="212"/>
      <c r="AC53" s="211">
        <v>4</v>
      </c>
      <c r="AD53" s="212"/>
    </row>
    <row r="54" spans="1:30" ht="16.5" customHeight="1">
      <c r="A54" s="266"/>
      <c r="B54" s="267"/>
      <c r="C54" s="267"/>
      <c r="D54" s="268"/>
      <c r="E54" s="248"/>
      <c r="F54" s="249"/>
      <c r="G54" s="249"/>
      <c r="H54" s="250"/>
      <c r="I54" s="248"/>
      <c r="J54" s="249"/>
      <c r="K54" s="249"/>
      <c r="L54" s="250"/>
      <c r="M54" s="248"/>
      <c r="N54" s="249"/>
      <c r="O54" s="249"/>
      <c r="P54" s="250"/>
      <c r="Q54" s="254"/>
      <c r="R54" s="255"/>
      <c r="S54" s="255"/>
      <c r="T54" s="256"/>
      <c r="U54" s="213"/>
      <c r="V54" s="214"/>
      <c r="W54" s="213"/>
      <c r="X54" s="214"/>
      <c r="Y54" s="213"/>
      <c r="Z54" s="214"/>
      <c r="AA54" s="213"/>
      <c r="AB54" s="214"/>
      <c r="AC54" s="213"/>
      <c r="AD54" s="214"/>
    </row>
    <row r="55" ht="16.5" customHeight="1"/>
    <row r="56" spans="1:30" ht="16.5" customHeight="1">
      <c r="A56" s="215" t="s">
        <v>90</v>
      </c>
      <c r="B56" s="238"/>
      <c r="C56" s="238"/>
      <c r="D56" s="216"/>
      <c r="E56" s="291" t="s">
        <v>181</v>
      </c>
      <c r="F56" s="292"/>
      <c r="G56" s="292"/>
      <c r="H56" s="293"/>
      <c r="I56" s="291" t="s">
        <v>183</v>
      </c>
      <c r="J56" s="292"/>
      <c r="K56" s="292"/>
      <c r="L56" s="293"/>
      <c r="M56" s="215" t="s">
        <v>185</v>
      </c>
      <c r="N56" s="238"/>
      <c r="O56" s="238"/>
      <c r="P56" s="216"/>
      <c r="Q56" s="260" t="s">
        <v>186</v>
      </c>
      <c r="R56" s="261"/>
      <c r="S56" s="261"/>
      <c r="T56" s="262"/>
      <c r="U56" s="215" t="s">
        <v>74</v>
      </c>
      <c r="V56" s="216"/>
      <c r="W56" s="215" t="s">
        <v>76</v>
      </c>
      <c r="X56" s="216"/>
      <c r="Y56" s="215" t="s">
        <v>75</v>
      </c>
      <c r="Z56" s="216"/>
      <c r="AA56" s="215" t="s">
        <v>77</v>
      </c>
      <c r="AB56" s="216"/>
      <c r="AC56" s="215" t="s">
        <v>78</v>
      </c>
      <c r="AD56" s="216"/>
    </row>
    <row r="57" spans="1:30" s="4" customFormat="1" ht="16.5" customHeight="1">
      <c r="A57" s="284" t="s">
        <v>181</v>
      </c>
      <c r="B57" s="270"/>
      <c r="C57" s="270"/>
      <c r="D57" s="271"/>
      <c r="E57" s="251"/>
      <c r="F57" s="252"/>
      <c r="G57" s="252"/>
      <c r="H57" s="253"/>
      <c r="I57" s="245" t="s">
        <v>202</v>
      </c>
      <c r="J57" s="246"/>
      <c r="K57" s="246"/>
      <c r="L57" s="247"/>
      <c r="M57" s="245" t="s">
        <v>211</v>
      </c>
      <c r="N57" s="246"/>
      <c r="O57" s="246"/>
      <c r="P57" s="247"/>
      <c r="Q57" s="245" t="s">
        <v>210</v>
      </c>
      <c r="R57" s="246"/>
      <c r="S57" s="246"/>
      <c r="T57" s="247"/>
      <c r="U57" s="211">
        <v>6</v>
      </c>
      <c r="V57" s="212"/>
      <c r="W57" s="211">
        <v>4</v>
      </c>
      <c r="X57" s="212"/>
      <c r="Y57" s="211">
        <v>3</v>
      </c>
      <c r="Z57" s="212"/>
      <c r="AA57" s="211">
        <v>1</v>
      </c>
      <c r="AB57" s="212"/>
      <c r="AC57" s="211">
        <v>2</v>
      </c>
      <c r="AD57" s="212"/>
    </row>
    <row r="58" spans="1:30" s="4" customFormat="1" ht="16.5" customHeight="1">
      <c r="A58" s="272"/>
      <c r="B58" s="273"/>
      <c r="C58" s="273"/>
      <c r="D58" s="274"/>
      <c r="E58" s="254"/>
      <c r="F58" s="255"/>
      <c r="G58" s="255"/>
      <c r="H58" s="256"/>
      <c r="I58" s="248"/>
      <c r="J58" s="249"/>
      <c r="K58" s="249"/>
      <c r="L58" s="250"/>
      <c r="M58" s="248"/>
      <c r="N58" s="249"/>
      <c r="O58" s="249"/>
      <c r="P58" s="250"/>
      <c r="Q58" s="248"/>
      <c r="R58" s="249"/>
      <c r="S58" s="249"/>
      <c r="T58" s="250"/>
      <c r="U58" s="213"/>
      <c r="V58" s="214"/>
      <c r="W58" s="213"/>
      <c r="X58" s="214"/>
      <c r="Y58" s="213"/>
      <c r="Z58" s="214"/>
      <c r="AA58" s="213"/>
      <c r="AB58" s="214"/>
      <c r="AC58" s="213"/>
      <c r="AD58" s="214"/>
    </row>
    <row r="59" spans="1:30" ht="16.5" customHeight="1">
      <c r="A59" s="285" t="s">
        <v>182</v>
      </c>
      <c r="B59" s="286"/>
      <c r="C59" s="286"/>
      <c r="D59" s="287"/>
      <c r="E59" s="245" t="s">
        <v>200</v>
      </c>
      <c r="F59" s="246"/>
      <c r="G59" s="246"/>
      <c r="H59" s="247"/>
      <c r="I59" s="251"/>
      <c r="J59" s="252"/>
      <c r="K59" s="252"/>
      <c r="L59" s="253"/>
      <c r="M59" s="245" t="s">
        <v>219</v>
      </c>
      <c r="N59" s="246"/>
      <c r="O59" s="246"/>
      <c r="P59" s="247"/>
      <c r="Q59" s="245" t="s">
        <v>203</v>
      </c>
      <c r="R59" s="246"/>
      <c r="S59" s="246"/>
      <c r="T59" s="247"/>
      <c r="U59" s="211">
        <v>3</v>
      </c>
      <c r="V59" s="212"/>
      <c r="W59" s="211">
        <v>5</v>
      </c>
      <c r="X59" s="212"/>
      <c r="Y59" s="211">
        <v>5</v>
      </c>
      <c r="Z59" s="212"/>
      <c r="AA59" s="211">
        <v>0</v>
      </c>
      <c r="AB59" s="212"/>
      <c r="AC59" s="211">
        <v>3</v>
      </c>
      <c r="AD59" s="212"/>
    </row>
    <row r="60" spans="1:30" ht="16.5" customHeight="1">
      <c r="A60" s="288"/>
      <c r="B60" s="289"/>
      <c r="C60" s="289"/>
      <c r="D60" s="290"/>
      <c r="E60" s="248"/>
      <c r="F60" s="249"/>
      <c r="G60" s="249"/>
      <c r="H60" s="250"/>
      <c r="I60" s="254"/>
      <c r="J60" s="255"/>
      <c r="K60" s="255"/>
      <c r="L60" s="256"/>
      <c r="M60" s="248"/>
      <c r="N60" s="249"/>
      <c r="O60" s="249"/>
      <c r="P60" s="250"/>
      <c r="Q60" s="248"/>
      <c r="R60" s="249"/>
      <c r="S60" s="249"/>
      <c r="T60" s="250"/>
      <c r="U60" s="213"/>
      <c r="V60" s="214"/>
      <c r="W60" s="213"/>
      <c r="X60" s="214"/>
      <c r="Y60" s="213"/>
      <c r="Z60" s="214"/>
      <c r="AA60" s="213"/>
      <c r="AB60" s="214"/>
      <c r="AC60" s="213"/>
      <c r="AD60" s="214"/>
    </row>
    <row r="61" spans="1:30" ht="16.5" customHeight="1">
      <c r="A61" s="263" t="s">
        <v>184</v>
      </c>
      <c r="B61" s="264"/>
      <c r="C61" s="264"/>
      <c r="D61" s="265"/>
      <c r="E61" s="245" t="s">
        <v>210</v>
      </c>
      <c r="F61" s="246"/>
      <c r="G61" s="246"/>
      <c r="H61" s="247"/>
      <c r="I61" s="245" t="s">
        <v>220</v>
      </c>
      <c r="J61" s="246"/>
      <c r="K61" s="246"/>
      <c r="L61" s="247"/>
      <c r="M61" s="251"/>
      <c r="N61" s="252"/>
      <c r="O61" s="252"/>
      <c r="P61" s="253"/>
      <c r="Q61" s="245" t="s">
        <v>216</v>
      </c>
      <c r="R61" s="246"/>
      <c r="S61" s="246"/>
      <c r="T61" s="247"/>
      <c r="U61" s="211">
        <v>9</v>
      </c>
      <c r="V61" s="212"/>
      <c r="W61" s="211">
        <v>9</v>
      </c>
      <c r="X61" s="212"/>
      <c r="Y61" s="211">
        <v>1</v>
      </c>
      <c r="Z61" s="212"/>
      <c r="AA61" s="211">
        <v>8</v>
      </c>
      <c r="AB61" s="212"/>
      <c r="AC61" s="211">
        <v>1</v>
      </c>
      <c r="AD61" s="212"/>
    </row>
    <row r="62" spans="1:30" ht="16.5" customHeight="1">
      <c r="A62" s="266"/>
      <c r="B62" s="267"/>
      <c r="C62" s="267"/>
      <c r="D62" s="268"/>
      <c r="E62" s="248"/>
      <c r="F62" s="249"/>
      <c r="G62" s="249"/>
      <c r="H62" s="250"/>
      <c r="I62" s="248"/>
      <c r="J62" s="249"/>
      <c r="K62" s="249"/>
      <c r="L62" s="250"/>
      <c r="M62" s="254"/>
      <c r="N62" s="255"/>
      <c r="O62" s="255"/>
      <c r="P62" s="256"/>
      <c r="Q62" s="248"/>
      <c r="R62" s="249"/>
      <c r="S62" s="249"/>
      <c r="T62" s="250"/>
      <c r="U62" s="213"/>
      <c r="V62" s="214"/>
      <c r="W62" s="213"/>
      <c r="X62" s="214"/>
      <c r="Y62" s="213"/>
      <c r="Z62" s="214"/>
      <c r="AA62" s="213"/>
      <c r="AB62" s="214"/>
      <c r="AC62" s="213"/>
      <c r="AD62" s="214"/>
    </row>
    <row r="63" spans="1:30" ht="16.5" customHeight="1">
      <c r="A63" s="284" t="s">
        <v>186</v>
      </c>
      <c r="B63" s="270"/>
      <c r="C63" s="270"/>
      <c r="D63" s="271"/>
      <c r="E63" s="245" t="s">
        <v>211</v>
      </c>
      <c r="F63" s="246"/>
      <c r="G63" s="246"/>
      <c r="H63" s="247"/>
      <c r="I63" s="245" t="s">
        <v>205</v>
      </c>
      <c r="J63" s="246"/>
      <c r="K63" s="246"/>
      <c r="L63" s="247"/>
      <c r="M63" s="245" t="s">
        <v>215</v>
      </c>
      <c r="N63" s="246"/>
      <c r="O63" s="246"/>
      <c r="P63" s="247"/>
      <c r="Q63" s="251"/>
      <c r="R63" s="252"/>
      <c r="S63" s="252"/>
      <c r="T63" s="253"/>
      <c r="U63" s="211">
        <v>0</v>
      </c>
      <c r="V63" s="212"/>
      <c r="W63" s="211">
        <v>0</v>
      </c>
      <c r="X63" s="212"/>
      <c r="Y63" s="211">
        <v>9</v>
      </c>
      <c r="Z63" s="212"/>
      <c r="AA63" s="211">
        <v>-9</v>
      </c>
      <c r="AB63" s="212"/>
      <c r="AC63" s="211">
        <v>4</v>
      </c>
      <c r="AD63" s="212"/>
    </row>
    <row r="64" spans="1:30" ht="16.5" customHeight="1">
      <c r="A64" s="272"/>
      <c r="B64" s="273"/>
      <c r="C64" s="273"/>
      <c r="D64" s="274"/>
      <c r="E64" s="248"/>
      <c r="F64" s="249"/>
      <c r="G64" s="249"/>
      <c r="H64" s="250"/>
      <c r="I64" s="248"/>
      <c r="J64" s="249"/>
      <c r="K64" s="249"/>
      <c r="L64" s="250"/>
      <c r="M64" s="248"/>
      <c r="N64" s="249"/>
      <c r="O64" s="249"/>
      <c r="P64" s="250"/>
      <c r="Q64" s="254"/>
      <c r="R64" s="255"/>
      <c r="S64" s="255"/>
      <c r="T64" s="256"/>
      <c r="U64" s="213"/>
      <c r="V64" s="214"/>
      <c r="W64" s="213"/>
      <c r="X64" s="214"/>
      <c r="Y64" s="213"/>
      <c r="Z64" s="214"/>
      <c r="AA64" s="213"/>
      <c r="AB64" s="214"/>
      <c r="AC64" s="213"/>
      <c r="AD64" s="214"/>
    </row>
    <row r="65" s="61" customFormat="1" ht="16.5" customHeight="1"/>
    <row r="66" ht="16.5" customHeight="1"/>
    <row r="67" ht="16.5" customHeight="1"/>
    <row r="68" ht="16.5" customHeight="1"/>
    <row r="69" s="61" customFormat="1" ht="16.5" customHeight="1"/>
    <row r="70" s="61" customFormat="1" ht="10.5" customHeight="1"/>
    <row r="71" ht="10.5" customHeight="1"/>
  </sheetData>
  <mergeCells count="172">
    <mergeCell ref="B29:C30"/>
    <mergeCell ref="A16:B20"/>
    <mergeCell ref="Q21:R28"/>
    <mergeCell ref="U21:V28"/>
    <mergeCell ref="A21:B28"/>
    <mergeCell ref="E21:F28"/>
    <mergeCell ref="I21:J28"/>
    <mergeCell ref="E16:F20"/>
    <mergeCell ref="I16:J20"/>
    <mergeCell ref="M21:N28"/>
    <mergeCell ref="AU3:AV3"/>
    <mergeCell ref="U16:V20"/>
    <mergeCell ref="M16:N20"/>
    <mergeCell ref="S4:T4"/>
    <mergeCell ref="Y16:Z20"/>
    <mergeCell ref="AC16:AD20"/>
    <mergeCell ref="Q16:R20"/>
    <mergeCell ref="M3:R3"/>
    <mergeCell ref="AC21:AD28"/>
    <mergeCell ref="Q36:T36"/>
    <mergeCell ref="Q41:T42"/>
    <mergeCell ref="U36:V36"/>
    <mergeCell ref="W36:X36"/>
    <mergeCell ref="Y36:Z36"/>
    <mergeCell ref="AA36:AB36"/>
    <mergeCell ref="AC36:AD36"/>
    <mergeCell ref="U37:V38"/>
    <mergeCell ref="Y21:Z28"/>
    <mergeCell ref="Q37:T38"/>
    <mergeCell ref="M39:P40"/>
    <mergeCell ref="Q39:T40"/>
    <mergeCell ref="I41:L42"/>
    <mergeCell ref="M41:P42"/>
    <mergeCell ref="E37:H38"/>
    <mergeCell ref="I37:L38"/>
    <mergeCell ref="M37:P38"/>
    <mergeCell ref="E41:H42"/>
    <mergeCell ref="A43:D44"/>
    <mergeCell ref="E36:H36"/>
    <mergeCell ref="I36:L36"/>
    <mergeCell ref="M36:P36"/>
    <mergeCell ref="A36:D36"/>
    <mergeCell ref="A37:D38"/>
    <mergeCell ref="A39:D40"/>
    <mergeCell ref="A41:D42"/>
    <mergeCell ref="E39:H40"/>
    <mergeCell ref="I39:L40"/>
    <mergeCell ref="E43:H44"/>
    <mergeCell ref="I43:L44"/>
    <mergeCell ref="M43:P44"/>
    <mergeCell ref="Q43:T44"/>
    <mergeCell ref="Y46:Z46"/>
    <mergeCell ref="A46:D46"/>
    <mergeCell ref="E46:H46"/>
    <mergeCell ref="I46:L46"/>
    <mergeCell ref="M46:P46"/>
    <mergeCell ref="AA46:AB46"/>
    <mergeCell ref="AC46:AD46"/>
    <mergeCell ref="A47:D48"/>
    <mergeCell ref="E47:H48"/>
    <mergeCell ref="I47:L48"/>
    <mergeCell ref="M47:P48"/>
    <mergeCell ref="Q47:T48"/>
    <mergeCell ref="Q46:T46"/>
    <mergeCell ref="U46:V46"/>
    <mergeCell ref="W46:X46"/>
    <mergeCell ref="Q49:T50"/>
    <mergeCell ref="A51:D52"/>
    <mergeCell ref="E51:H52"/>
    <mergeCell ref="I51:L52"/>
    <mergeCell ref="M51:P52"/>
    <mergeCell ref="Q51:T52"/>
    <mergeCell ref="A49:D50"/>
    <mergeCell ref="E49:H50"/>
    <mergeCell ref="I49:L50"/>
    <mergeCell ref="M49:P50"/>
    <mergeCell ref="Q53:T54"/>
    <mergeCell ref="A56:D56"/>
    <mergeCell ref="E56:H56"/>
    <mergeCell ref="I56:L56"/>
    <mergeCell ref="M56:P56"/>
    <mergeCell ref="Q56:T56"/>
    <mergeCell ref="A53:D54"/>
    <mergeCell ref="E53:H54"/>
    <mergeCell ref="I53:L54"/>
    <mergeCell ref="M53:P54"/>
    <mergeCell ref="AC56:AD56"/>
    <mergeCell ref="A57:D58"/>
    <mergeCell ref="E57:H58"/>
    <mergeCell ref="I57:L58"/>
    <mergeCell ref="M57:P58"/>
    <mergeCell ref="Q57:T58"/>
    <mergeCell ref="U56:V56"/>
    <mergeCell ref="W56:X56"/>
    <mergeCell ref="Y56:Z56"/>
    <mergeCell ref="AA56:AB56"/>
    <mergeCell ref="Q59:T60"/>
    <mergeCell ref="A61:D62"/>
    <mergeCell ref="E61:H62"/>
    <mergeCell ref="I61:L62"/>
    <mergeCell ref="M61:P62"/>
    <mergeCell ref="Q61:T62"/>
    <mergeCell ref="A59:D60"/>
    <mergeCell ref="E59:H60"/>
    <mergeCell ref="I59:L60"/>
    <mergeCell ref="M59:P60"/>
    <mergeCell ref="Q63:T64"/>
    <mergeCell ref="A63:D64"/>
    <mergeCell ref="E63:H64"/>
    <mergeCell ref="I63:L64"/>
    <mergeCell ref="M63:P64"/>
    <mergeCell ref="W37:X38"/>
    <mergeCell ref="Y37:Z38"/>
    <mergeCell ref="AA37:AB38"/>
    <mergeCell ref="AC37:AD38"/>
    <mergeCell ref="AC39:AD40"/>
    <mergeCell ref="U41:V42"/>
    <mergeCell ref="W41:X42"/>
    <mergeCell ref="Y41:Z42"/>
    <mergeCell ref="AA41:AB42"/>
    <mergeCell ref="AC41:AD42"/>
    <mergeCell ref="U39:V40"/>
    <mergeCell ref="W39:X40"/>
    <mergeCell ref="Y39:Z40"/>
    <mergeCell ref="AA39:AB40"/>
    <mergeCell ref="AC43:AD44"/>
    <mergeCell ref="U47:V48"/>
    <mergeCell ref="W47:X48"/>
    <mergeCell ref="Y47:Z48"/>
    <mergeCell ref="AA47:AB48"/>
    <mergeCell ref="AC47:AD48"/>
    <mergeCell ref="U43:V44"/>
    <mergeCell ref="W43:X44"/>
    <mergeCell ref="Y43:Z44"/>
    <mergeCell ref="AA43:AB44"/>
    <mergeCell ref="AC49:AD50"/>
    <mergeCell ref="U51:V52"/>
    <mergeCell ref="W51:X52"/>
    <mergeCell ref="Y51:Z52"/>
    <mergeCell ref="AA51:AB52"/>
    <mergeCell ref="AC51:AD52"/>
    <mergeCell ref="U49:V50"/>
    <mergeCell ref="W49:X50"/>
    <mergeCell ref="Y49:Z50"/>
    <mergeCell ref="AA49:AB50"/>
    <mergeCell ref="AC53:AD54"/>
    <mergeCell ref="U57:V58"/>
    <mergeCell ref="W57:X58"/>
    <mergeCell ref="Y57:Z58"/>
    <mergeCell ref="AA57:AB58"/>
    <mergeCell ref="AC57:AD58"/>
    <mergeCell ref="U53:V54"/>
    <mergeCell ref="W53:X54"/>
    <mergeCell ref="Y53:Z54"/>
    <mergeCell ref="AA53:AB54"/>
    <mergeCell ref="Y61:Z62"/>
    <mergeCell ref="AA61:AB62"/>
    <mergeCell ref="AC61:AD62"/>
    <mergeCell ref="U59:V60"/>
    <mergeCell ref="W59:X60"/>
    <mergeCell ref="Y59:Z60"/>
    <mergeCell ref="AA59:AB60"/>
    <mergeCell ref="AC63:AD64"/>
    <mergeCell ref="Q29:R29"/>
    <mergeCell ref="M29:N29"/>
    <mergeCell ref="U63:V64"/>
    <mergeCell ref="W63:X64"/>
    <mergeCell ref="Y63:Z64"/>
    <mergeCell ref="AA63:AB64"/>
    <mergeCell ref="AC59:AD60"/>
    <mergeCell ref="U61:V62"/>
    <mergeCell ref="W61:X62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R25" sqref="R25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10" ht="16.5" customHeight="1">
      <c r="A1" s="307" t="s">
        <v>110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8" ht="16.5" customHeight="1">
      <c r="A2" s="307" t="s">
        <v>39</v>
      </c>
      <c r="B2" s="307"/>
      <c r="C2" s="307"/>
      <c r="D2" s="307"/>
      <c r="E2" s="307"/>
      <c r="F2" s="307"/>
      <c r="G2" s="307"/>
      <c r="H2" s="307"/>
      <c r="I2" s="307"/>
      <c r="J2" s="307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16</v>
      </c>
      <c r="B4" s="172"/>
      <c r="C4" s="22"/>
      <c r="D4" s="22"/>
      <c r="E4" s="22"/>
    </row>
    <row r="5" spans="1:18" ht="16.5" customHeight="1" thickBot="1">
      <c r="A5" s="23"/>
      <c r="B5" s="163" t="s">
        <v>41</v>
      </c>
      <c r="C5" s="164"/>
      <c r="D5" s="164"/>
      <c r="E5" s="163" t="s">
        <v>25</v>
      </c>
      <c r="F5" s="164"/>
      <c r="G5" s="171"/>
      <c r="H5" s="163" t="s">
        <v>31</v>
      </c>
      <c r="I5" s="164"/>
      <c r="J5" s="164"/>
      <c r="K5" s="163" t="s">
        <v>34</v>
      </c>
      <c r="L5" s="164"/>
      <c r="M5" s="171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ＡＶＡＮＴＩ茨木</v>
      </c>
      <c r="B6" s="165"/>
      <c r="C6" s="166"/>
      <c r="D6" s="167"/>
      <c r="E6" s="24">
        <f>$E$28</f>
        <v>1</v>
      </c>
      <c r="F6" s="25" t="s">
        <v>17</v>
      </c>
      <c r="G6" s="26">
        <f>$G$28</f>
        <v>0</v>
      </c>
      <c r="H6" s="27">
        <f>$E$30</f>
        <v>7</v>
      </c>
      <c r="I6" s="25" t="s">
        <v>17</v>
      </c>
      <c r="J6" s="27">
        <f>$G$30</f>
        <v>0</v>
      </c>
      <c r="K6" s="24">
        <f>$E$32</f>
        <v>3</v>
      </c>
      <c r="L6" s="25" t="s">
        <v>17</v>
      </c>
      <c r="M6" s="27">
        <f>$G$32</f>
        <v>1</v>
      </c>
      <c r="N6" s="173">
        <f>SUM(L7,I7,F7)</f>
        <v>9</v>
      </c>
      <c r="O6" s="173">
        <f>SUM(E6,H6,K6)</f>
        <v>11</v>
      </c>
      <c r="P6" s="173">
        <f>SUM(M6,J6,G6)</f>
        <v>1</v>
      </c>
      <c r="Q6" s="159">
        <f>$O$6-$P$6</f>
        <v>10</v>
      </c>
      <c r="R6" s="159">
        <v>1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3</v>
      </c>
      <c r="G7" s="29"/>
      <c r="H7" s="30" t="s">
        <v>5</v>
      </c>
      <c r="I7" s="23">
        <v>3</v>
      </c>
      <c r="J7" s="30"/>
      <c r="K7" s="28"/>
      <c r="L7" s="23">
        <v>3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修学院第２</v>
      </c>
      <c r="B8" s="24">
        <f>$G$28</f>
        <v>0</v>
      </c>
      <c r="C8" s="25" t="s">
        <v>17</v>
      </c>
      <c r="D8" s="26">
        <f>$E$28</f>
        <v>1</v>
      </c>
      <c r="E8" s="165"/>
      <c r="F8" s="166"/>
      <c r="G8" s="167"/>
      <c r="H8" s="24">
        <f>$M$32</f>
        <v>2</v>
      </c>
      <c r="I8" s="25" t="s">
        <v>17</v>
      </c>
      <c r="J8" s="27">
        <f>$O$32</f>
        <v>0</v>
      </c>
      <c r="K8" s="24">
        <f>$M$30</f>
        <v>1</v>
      </c>
      <c r="L8" s="25" t="s">
        <v>17</v>
      </c>
      <c r="M8" s="27">
        <f>$O$30</f>
        <v>2</v>
      </c>
      <c r="N8" s="173">
        <f>SUM(L9,I9,C9)</f>
        <v>3</v>
      </c>
      <c r="O8" s="173">
        <f>SUM(B8,H8,K8)</f>
        <v>3</v>
      </c>
      <c r="P8" s="173">
        <f>SUM(M8,J8,D8)</f>
        <v>3</v>
      </c>
      <c r="Q8" s="159">
        <f>$O$8-$P$8</f>
        <v>0</v>
      </c>
      <c r="R8" s="159">
        <v>3</v>
      </c>
    </row>
    <row r="9" spans="1:18" ht="16.5" customHeight="1" thickBot="1">
      <c r="A9" s="162"/>
      <c r="B9" s="28" t="s">
        <v>5</v>
      </c>
      <c r="C9" s="23">
        <v>0</v>
      </c>
      <c r="D9" s="29"/>
      <c r="E9" s="168"/>
      <c r="F9" s="169"/>
      <c r="G9" s="170"/>
      <c r="H9" s="28" t="s">
        <v>5</v>
      </c>
      <c r="I9" s="23">
        <v>3</v>
      </c>
      <c r="J9" s="30"/>
      <c r="K9" s="28" t="s">
        <v>5</v>
      </c>
      <c r="L9" s="23">
        <v>0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進修サッカー団</v>
      </c>
      <c r="B10" s="24">
        <f>$G$41</f>
        <v>0</v>
      </c>
      <c r="C10" s="25" t="s">
        <v>17</v>
      </c>
      <c r="D10" s="26">
        <f>H6</f>
        <v>7</v>
      </c>
      <c r="E10" s="24">
        <f>$O$32</f>
        <v>0</v>
      </c>
      <c r="F10" s="25" t="s">
        <v>17</v>
      </c>
      <c r="G10" s="26">
        <f>$M$32</f>
        <v>2</v>
      </c>
      <c r="H10" s="165"/>
      <c r="I10" s="166"/>
      <c r="J10" s="166"/>
      <c r="K10" s="24">
        <f>$M$28</f>
        <v>1</v>
      </c>
      <c r="L10" s="25" t="s">
        <v>17</v>
      </c>
      <c r="M10" s="27">
        <f>$O$28</f>
        <v>2</v>
      </c>
      <c r="N10" s="173">
        <f>L11+F11+C11</f>
        <v>0</v>
      </c>
      <c r="O10" s="173">
        <f>SUM(B10,E10,K10)</f>
        <v>1</v>
      </c>
      <c r="P10" s="173">
        <f>SUM(M10,G10,D10)</f>
        <v>11</v>
      </c>
      <c r="Q10" s="159">
        <f>$O$10-$P$10</f>
        <v>-10</v>
      </c>
      <c r="R10" s="159">
        <v>4</v>
      </c>
    </row>
    <row r="11" spans="1:18" ht="16.5" customHeight="1" thickBot="1">
      <c r="A11" s="162"/>
      <c r="B11" s="28" t="s">
        <v>5</v>
      </c>
      <c r="C11" s="23">
        <v>0</v>
      </c>
      <c r="D11" s="29"/>
      <c r="E11" s="28" t="s">
        <v>5</v>
      </c>
      <c r="F11" s="23">
        <v>0</v>
      </c>
      <c r="G11" s="29"/>
      <c r="H11" s="168"/>
      <c r="I11" s="169"/>
      <c r="J11" s="169"/>
      <c r="K11" s="28" t="s">
        <v>5</v>
      </c>
      <c r="L11" s="23">
        <v>0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ＦＣボンジョルノ佐竹台</v>
      </c>
      <c r="B12" s="24">
        <f>$G$32</f>
        <v>1</v>
      </c>
      <c r="C12" s="25" t="s">
        <v>17</v>
      </c>
      <c r="D12" s="26">
        <f>$E$32</f>
        <v>3</v>
      </c>
      <c r="E12" s="24">
        <f>$O$30</f>
        <v>2</v>
      </c>
      <c r="F12" s="25" t="s">
        <v>17</v>
      </c>
      <c r="G12" s="26">
        <f>$M$30</f>
        <v>1</v>
      </c>
      <c r="H12" s="24">
        <f>$O$28</f>
        <v>2</v>
      </c>
      <c r="I12" s="25" t="s">
        <v>17</v>
      </c>
      <c r="J12" s="26">
        <f>$M$28</f>
        <v>1</v>
      </c>
      <c r="K12" s="165"/>
      <c r="L12" s="166"/>
      <c r="M12" s="166"/>
      <c r="N12" s="173">
        <f>SUM(I13,F13,C13)</f>
        <v>6</v>
      </c>
      <c r="O12" s="173">
        <f>SUM(B12,E12,H12)</f>
        <v>5</v>
      </c>
      <c r="P12" s="173">
        <f>SUM(J12,G12,D12)</f>
        <v>5</v>
      </c>
      <c r="Q12" s="159">
        <f>$O$12-$P$12</f>
        <v>0</v>
      </c>
      <c r="R12" s="159">
        <v>2</v>
      </c>
    </row>
    <row r="13" spans="1:18" ht="16.5" customHeight="1" thickBot="1">
      <c r="A13" s="162"/>
      <c r="B13" s="28" t="s">
        <v>5</v>
      </c>
      <c r="C13" s="23">
        <v>0</v>
      </c>
      <c r="D13" s="29"/>
      <c r="E13" s="28" t="s">
        <v>5</v>
      </c>
      <c r="F13" s="23">
        <v>3</v>
      </c>
      <c r="G13" s="29"/>
      <c r="H13" s="28" t="s">
        <v>5</v>
      </c>
      <c r="I13" s="23">
        <v>3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5" ht="16.5" customHeight="1" thickBot="1">
      <c r="A15" s="172" t="s">
        <v>18</v>
      </c>
      <c r="B15" s="172"/>
      <c r="C15" s="22"/>
      <c r="D15" s="22"/>
      <c r="E15" s="22"/>
    </row>
    <row r="16" spans="1:18" ht="16.5" customHeight="1" thickBot="1">
      <c r="A16" s="23"/>
      <c r="B16" s="163" t="s">
        <v>42</v>
      </c>
      <c r="C16" s="164"/>
      <c r="D16" s="171"/>
      <c r="E16" s="163" t="s">
        <v>44</v>
      </c>
      <c r="F16" s="164"/>
      <c r="G16" s="171"/>
      <c r="H16" s="163" t="s">
        <v>115</v>
      </c>
      <c r="I16" s="164"/>
      <c r="J16" s="171"/>
      <c r="K16" s="163" t="s">
        <v>116</v>
      </c>
      <c r="L16" s="164"/>
      <c r="M16" s="171"/>
      <c r="N16" s="17" t="s">
        <v>0</v>
      </c>
      <c r="O16" s="17" t="s">
        <v>1</v>
      </c>
      <c r="P16" s="17" t="s">
        <v>2</v>
      </c>
      <c r="Q16" s="17" t="s">
        <v>3</v>
      </c>
      <c r="R16" s="17" t="s">
        <v>4</v>
      </c>
    </row>
    <row r="17" spans="1:18" ht="16.5" customHeight="1" thickBot="1">
      <c r="A17" s="161" t="str">
        <f>$B$16</f>
        <v>花園ＦＣ</v>
      </c>
      <c r="B17" s="165"/>
      <c r="C17" s="166"/>
      <c r="D17" s="167"/>
      <c r="E17" s="24">
        <f>$E$29</f>
        <v>0</v>
      </c>
      <c r="F17" s="25" t="s">
        <v>17</v>
      </c>
      <c r="G17" s="26">
        <f>$G$29</f>
        <v>0</v>
      </c>
      <c r="H17" s="24">
        <f>$E$31</f>
        <v>7</v>
      </c>
      <c r="I17" s="25" t="s">
        <v>17</v>
      </c>
      <c r="J17" s="27">
        <f>$G$31</f>
        <v>0</v>
      </c>
      <c r="K17" s="24">
        <f>$E$33</f>
        <v>3</v>
      </c>
      <c r="L17" s="25" t="s">
        <v>17</v>
      </c>
      <c r="M17" s="27">
        <f>$G$33</f>
        <v>1</v>
      </c>
      <c r="N17" s="173">
        <f>SUM(L18,I18,F18)</f>
        <v>7</v>
      </c>
      <c r="O17" s="173">
        <f>SUM(E17,H17,K17)</f>
        <v>10</v>
      </c>
      <c r="P17" s="173">
        <f>SUM(M17,J17,G17)</f>
        <v>1</v>
      </c>
      <c r="Q17" s="159">
        <f>O17-P17</f>
        <v>9</v>
      </c>
      <c r="R17" s="159">
        <v>1</v>
      </c>
    </row>
    <row r="18" spans="1:18" ht="16.5" customHeight="1" thickBot="1">
      <c r="A18" s="162"/>
      <c r="B18" s="168"/>
      <c r="C18" s="169"/>
      <c r="D18" s="170"/>
      <c r="E18" s="28" t="s">
        <v>5</v>
      </c>
      <c r="F18" s="23">
        <v>1</v>
      </c>
      <c r="G18" s="29"/>
      <c r="H18" s="28" t="s">
        <v>5</v>
      </c>
      <c r="I18" s="23">
        <v>3</v>
      </c>
      <c r="J18" s="30"/>
      <c r="K18" s="28" t="s">
        <v>5</v>
      </c>
      <c r="L18" s="23">
        <v>3</v>
      </c>
      <c r="M18" s="30"/>
      <c r="N18" s="174"/>
      <c r="O18" s="174"/>
      <c r="P18" s="174"/>
      <c r="Q18" s="160"/>
      <c r="R18" s="160"/>
    </row>
    <row r="19" spans="1:18" ht="16.5" customHeight="1" thickBot="1">
      <c r="A19" s="161" t="str">
        <f>$E$16</f>
        <v>北中ＦＣ</v>
      </c>
      <c r="B19" s="24">
        <f>$G$29</f>
        <v>0</v>
      </c>
      <c r="C19" s="25" t="s">
        <v>17</v>
      </c>
      <c r="D19" s="26">
        <f>$E$29</f>
        <v>0</v>
      </c>
      <c r="E19" s="165"/>
      <c r="F19" s="166"/>
      <c r="G19" s="167"/>
      <c r="H19" s="24">
        <f>$M$33</f>
        <v>0</v>
      </c>
      <c r="I19" s="25" t="s">
        <v>17</v>
      </c>
      <c r="J19" s="27">
        <f>$O$33</f>
        <v>0</v>
      </c>
      <c r="K19" s="24">
        <f>$M$31</f>
        <v>3</v>
      </c>
      <c r="L19" s="25" t="s">
        <v>17</v>
      </c>
      <c r="M19" s="27">
        <f>$O$31</f>
        <v>2</v>
      </c>
      <c r="N19" s="173">
        <f>SUM(L20,I20,C20)</f>
        <v>5</v>
      </c>
      <c r="O19" s="173">
        <f>SUM(B19,H19,K19)</f>
        <v>3</v>
      </c>
      <c r="P19" s="173">
        <f>SUM(M19,J19,D19)</f>
        <v>2</v>
      </c>
      <c r="Q19" s="159">
        <f>O19-P19</f>
        <v>1</v>
      </c>
      <c r="R19" s="159">
        <v>2</v>
      </c>
    </row>
    <row r="20" spans="1:18" ht="16.5" customHeight="1" thickBot="1">
      <c r="A20" s="162"/>
      <c r="B20" s="28" t="s">
        <v>5</v>
      </c>
      <c r="C20" s="23">
        <v>1</v>
      </c>
      <c r="D20" s="29"/>
      <c r="E20" s="168"/>
      <c r="F20" s="169"/>
      <c r="G20" s="170"/>
      <c r="H20" s="28" t="s">
        <v>5</v>
      </c>
      <c r="I20" s="23">
        <v>1</v>
      </c>
      <c r="J20" s="30"/>
      <c r="K20" s="28" t="s">
        <v>5</v>
      </c>
      <c r="L20" s="23">
        <v>3</v>
      </c>
      <c r="M20" s="30"/>
      <c r="N20" s="174"/>
      <c r="O20" s="174"/>
      <c r="P20" s="174"/>
      <c r="Q20" s="160"/>
      <c r="R20" s="160"/>
    </row>
    <row r="21" spans="1:18" ht="16.5" customHeight="1" thickBot="1">
      <c r="A21" s="161" t="str">
        <f>$H$16</f>
        <v>アミティエＳＣ</v>
      </c>
      <c r="B21" s="24">
        <f>J17</f>
        <v>0</v>
      </c>
      <c r="C21" s="25" t="s">
        <v>17</v>
      </c>
      <c r="D21" s="26">
        <f>H17</f>
        <v>7</v>
      </c>
      <c r="E21" s="24">
        <f>$O$33</f>
        <v>0</v>
      </c>
      <c r="F21" s="25" t="s">
        <v>17</v>
      </c>
      <c r="G21" s="26">
        <f>$M$33</f>
        <v>0</v>
      </c>
      <c r="H21" s="165"/>
      <c r="I21" s="166"/>
      <c r="J21" s="166"/>
      <c r="K21" s="24">
        <f>$M$29</f>
        <v>0</v>
      </c>
      <c r="L21" s="25" t="s">
        <v>17</v>
      </c>
      <c r="M21" s="27">
        <f>$O$29</f>
        <v>0</v>
      </c>
      <c r="N21" s="173">
        <f>SUM(L22,F22,C22)</f>
        <v>2</v>
      </c>
      <c r="O21" s="173">
        <f>SUM(B21,E21,K21)</f>
        <v>0</v>
      </c>
      <c r="P21" s="173">
        <f>SUM(M21,G21,D21)</f>
        <v>7</v>
      </c>
      <c r="Q21" s="159">
        <f>O21-P21</f>
        <v>-7</v>
      </c>
      <c r="R21" s="159">
        <v>3</v>
      </c>
    </row>
    <row r="22" spans="1:18" ht="16.5" customHeight="1" thickBot="1">
      <c r="A22" s="162"/>
      <c r="B22" s="28" t="s">
        <v>5</v>
      </c>
      <c r="C22" s="23">
        <v>0</v>
      </c>
      <c r="D22" s="29"/>
      <c r="E22" s="28" t="s">
        <v>5</v>
      </c>
      <c r="F22" s="23">
        <v>1</v>
      </c>
      <c r="G22" s="29"/>
      <c r="H22" s="168"/>
      <c r="I22" s="169"/>
      <c r="J22" s="169"/>
      <c r="K22" s="28" t="s">
        <v>5</v>
      </c>
      <c r="L22" s="23">
        <v>1</v>
      </c>
      <c r="M22" s="30"/>
      <c r="N22" s="174"/>
      <c r="O22" s="174"/>
      <c r="P22" s="174"/>
      <c r="Q22" s="160"/>
      <c r="R22" s="160"/>
    </row>
    <row r="23" spans="1:18" ht="16.5" customHeight="1" thickBot="1">
      <c r="A23" s="161" t="str">
        <f>$K$16</f>
        <v>ＡＶＡＮＴＩ ＨＩＲＡＫＡＴＡ</v>
      </c>
      <c r="B23" s="24">
        <f>M17</f>
        <v>1</v>
      </c>
      <c r="C23" s="25" t="s">
        <v>17</v>
      </c>
      <c r="D23" s="26">
        <f>K17</f>
        <v>3</v>
      </c>
      <c r="E23" s="24">
        <f>M19</f>
        <v>2</v>
      </c>
      <c r="F23" s="25" t="s">
        <v>17</v>
      </c>
      <c r="G23" s="26">
        <f>K19</f>
        <v>3</v>
      </c>
      <c r="H23" s="24">
        <f>$O$29</f>
        <v>0</v>
      </c>
      <c r="I23" s="25" t="s">
        <v>17</v>
      </c>
      <c r="J23" s="26">
        <f>$M$29</f>
        <v>0</v>
      </c>
      <c r="K23" s="165"/>
      <c r="L23" s="166"/>
      <c r="M23" s="166"/>
      <c r="N23" s="173">
        <f>SUM(I24,F24,C24)</f>
        <v>1</v>
      </c>
      <c r="O23" s="173">
        <f>SUM(B23,E23,H23)</f>
        <v>3</v>
      </c>
      <c r="P23" s="173">
        <f>SUM(J23,G23,D23)</f>
        <v>6</v>
      </c>
      <c r="Q23" s="159">
        <f>O23-P23</f>
        <v>-3</v>
      </c>
      <c r="R23" s="159">
        <v>4</v>
      </c>
    </row>
    <row r="24" spans="1:18" ht="16.5" customHeight="1" thickBot="1">
      <c r="A24" s="162"/>
      <c r="B24" s="28" t="s">
        <v>5</v>
      </c>
      <c r="C24" s="23">
        <v>0</v>
      </c>
      <c r="D24" s="29"/>
      <c r="E24" s="28" t="s">
        <v>5</v>
      </c>
      <c r="F24" s="23">
        <v>0</v>
      </c>
      <c r="G24" s="29"/>
      <c r="H24" s="28" t="s">
        <v>5</v>
      </c>
      <c r="I24" s="23">
        <v>1</v>
      </c>
      <c r="J24" s="29"/>
      <c r="K24" s="168"/>
      <c r="L24" s="169"/>
      <c r="M24" s="169"/>
      <c r="N24" s="174"/>
      <c r="O24" s="174"/>
      <c r="P24" s="174"/>
      <c r="Q24" s="160"/>
      <c r="R24" s="160"/>
    </row>
    <row r="25" spans="1:18" ht="16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ht="16.5" customHeight="1" thickBot="1"/>
    <row r="27" spans="1:18" ht="16.5" customHeight="1" thickBot="1">
      <c r="A27" s="185" t="s">
        <v>98</v>
      </c>
      <c r="B27" s="186"/>
      <c r="C27" s="187" t="s">
        <v>93</v>
      </c>
      <c r="D27" s="188"/>
      <c r="E27" s="188"/>
      <c r="F27" s="188"/>
      <c r="G27" s="188"/>
      <c r="H27" s="188"/>
      <c r="I27" s="189"/>
      <c r="J27" s="79" t="s">
        <v>112</v>
      </c>
      <c r="K27" s="187" t="s">
        <v>117</v>
      </c>
      <c r="L27" s="188"/>
      <c r="M27" s="188"/>
      <c r="N27" s="188"/>
      <c r="O27" s="188"/>
      <c r="P27" s="188"/>
      <c r="Q27" s="189"/>
      <c r="R27" s="81" t="s">
        <v>112</v>
      </c>
    </row>
    <row r="28" spans="1:18" ht="16.5" customHeight="1">
      <c r="A28" s="147" t="s">
        <v>118</v>
      </c>
      <c r="B28" s="180"/>
      <c r="C28" s="147" t="str">
        <f>$B$5</f>
        <v>ＡＶＡＮＴＩ茨木</v>
      </c>
      <c r="D28" s="148"/>
      <c r="E28" s="89">
        <v>1</v>
      </c>
      <c r="F28" s="90" t="s">
        <v>17</v>
      </c>
      <c r="G28" s="91">
        <v>0</v>
      </c>
      <c r="H28" s="179" t="str">
        <f>$E$5</f>
        <v>修学院第２</v>
      </c>
      <c r="I28" s="180"/>
      <c r="J28" s="80" t="s">
        <v>113</v>
      </c>
      <c r="K28" s="147" t="str">
        <f>$H$5</f>
        <v>進修サッカー団</v>
      </c>
      <c r="L28" s="148"/>
      <c r="M28" s="89">
        <v>1</v>
      </c>
      <c r="N28" s="90" t="s">
        <v>17</v>
      </c>
      <c r="O28" s="91">
        <v>2</v>
      </c>
      <c r="P28" s="179" t="str">
        <f>$K$5</f>
        <v>ＦＣボンジョルノ佐竹台</v>
      </c>
      <c r="Q28" s="180"/>
      <c r="R28" s="82" t="s">
        <v>119</v>
      </c>
    </row>
    <row r="29" spans="1:18" ht="16.5" customHeight="1">
      <c r="A29" s="155" t="s">
        <v>120</v>
      </c>
      <c r="B29" s="156"/>
      <c r="C29" s="175" t="str">
        <f>$B$16</f>
        <v>花園ＦＣ</v>
      </c>
      <c r="D29" s="176"/>
      <c r="E29" s="92">
        <v>0</v>
      </c>
      <c r="F29" s="93" t="s">
        <v>17</v>
      </c>
      <c r="G29" s="94">
        <v>0</v>
      </c>
      <c r="H29" s="181" t="str">
        <f>$E$16</f>
        <v>北中ＦＣ</v>
      </c>
      <c r="I29" s="182"/>
      <c r="J29" s="76"/>
      <c r="K29" s="175" t="str">
        <f>$H$16</f>
        <v>アミティエＳＣ</v>
      </c>
      <c r="L29" s="176"/>
      <c r="M29" s="92">
        <v>0</v>
      </c>
      <c r="N29" s="93" t="s">
        <v>17</v>
      </c>
      <c r="O29" s="94">
        <v>0</v>
      </c>
      <c r="P29" s="181" t="str">
        <f>$K$16</f>
        <v>ＡＶＡＮＴＩ ＨＩＲＡＫＡＴＡ</v>
      </c>
      <c r="Q29" s="182"/>
      <c r="R29" s="83"/>
    </row>
    <row r="30" spans="1:18" ht="16.5" customHeight="1">
      <c r="A30" s="155" t="s">
        <v>121</v>
      </c>
      <c r="B30" s="156"/>
      <c r="C30" s="175" t="str">
        <f>$B$5</f>
        <v>ＡＶＡＮＴＩ茨木</v>
      </c>
      <c r="D30" s="176"/>
      <c r="E30" s="92">
        <v>7</v>
      </c>
      <c r="F30" s="93" t="s">
        <v>17</v>
      </c>
      <c r="G30" s="94">
        <v>0</v>
      </c>
      <c r="H30" s="181" t="str">
        <f>$H$5</f>
        <v>進修サッカー団</v>
      </c>
      <c r="I30" s="182"/>
      <c r="J30" s="76"/>
      <c r="K30" s="175" t="str">
        <f>$E$5</f>
        <v>修学院第２</v>
      </c>
      <c r="L30" s="176"/>
      <c r="M30" s="92">
        <v>1</v>
      </c>
      <c r="N30" s="93" t="s">
        <v>17</v>
      </c>
      <c r="O30" s="94">
        <v>2</v>
      </c>
      <c r="P30" s="181" t="str">
        <f>$K$5</f>
        <v>ＦＣボンジョルノ佐竹台</v>
      </c>
      <c r="Q30" s="182"/>
      <c r="R30" s="83"/>
    </row>
    <row r="31" spans="1:18" ht="16.5" customHeight="1">
      <c r="A31" s="155" t="s">
        <v>122</v>
      </c>
      <c r="B31" s="156"/>
      <c r="C31" s="175" t="str">
        <f>$B$16</f>
        <v>花園ＦＣ</v>
      </c>
      <c r="D31" s="176"/>
      <c r="E31" s="92">
        <v>7</v>
      </c>
      <c r="F31" s="93" t="s">
        <v>17</v>
      </c>
      <c r="G31" s="94">
        <v>0</v>
      </c>
      <c r="H31" s="181" t="str">
        <f>$H$16</f>
        <v>アミティエＳＣ</v>
      </c>
      <c r="I31" s="182"/>
      <c r="J31" s="76"/>
      <c r="K31" s="175" t="str">
        <f>$E$16</f>
        <v>北中ＦＣ</v>
      </c>
      <c r="L31" s="176"/>
      <c r="M31" s="92">
        <v>3</v>
      </c>
      <c r="N31" s="93" t="s">
        <v>17</v>
      </c>
      <c r="O31" s="94">
        <v>2</v>
      </c>
      <c r="P31" s="181" t="str">
        <f>$K$16</f>
        <v>ＡＶＡＮＴＩ ＨＩＲＡＫＡＴＡ</v>
      </c>
      <c r="Q31" s="182"/>
      <c r="R31" s="83"/>
    </row>
    <row r="32" spans="1:18" ht="16.5" customHeight="1">
      <c r="A32" s="155" t="s">
        <v>123</v>
      </c>
      <c r="B32" s="156"/>
      <c r="C32" s="175" t="str">
        <f>$B$5</f>
        <v>ＡＶＡＮＴＩ茨木</v>
      </c>
      <c r="D32" s="176"/>
      <c r="E32" s="92">
        <v>3</v>
      </c>
      <c r="F32" s="93" t="s">
        <v>17</v>
      </c>
      <c r="G32" s="94">
        <v>1</v>
      </c>
      <c r="H32" s="181" t="str">
        <f>$K$5</f>
        <v>ＦＣボンジョルノ佐竹台</v>
      </c>
      <c r="I32" s="182"/>
      <c r="J32" s="76"/>
      <c r="K32" s="175" t="str">
        <f>$E$5</f>
        <v>修学院第２</v>
      </c>
      <c r="L32" s="176"/>
      <c r="M32" s="92">
        <v>2</v>
      </c>
      <c r="N32" s="93" t="s">
        <v>17</v>
      </c>
      <c r="O32" s="94">
        <v>0</v>
      </c>
      <c r="P32" s="181" t="str">
        <f>$H$5</f>
        <v>進修サッカー団</v>
      </c>
      <c r="Q32" s="182"/>
      <c r="R32" s="83"/>
    </row>
    <row r="33" spans="1:18" ht="16.5" customHeight="1" thickBot="1">
      <c r="A33" s="157" t="s">
        <v>124</v>
      </c>
      <c r="B33" s="158"/>
      <c r="C33" s="177" t="str">
        <f>$B$16</f>
        <v>花園ＦＣ</v>
      </c>
      <c r="D33" s="178"/>
      <c r="E33" s="95">
        <v>3</v>
      </c>
      <c r="F33" s="96" t="s">
        <v>17</v>
      </c>
      <c r="G33" s="97">
        <v>1</v>
      </c>
      <c r="H33" s="183" t="str">
        <f>$K$16</f>
        <v>ＡＶＡＮＴＩ ＨＩＲＡＫＡＴＡ</v>
      </c>
      <c r="I33" s="184"/>
      <c r="J33" s="77"/>
      <c r="K33" s="177" t="str">
        <f>$E$16</f>
        <v>北中ＦＣ</v>
      </c>
      <c r="L33" s="178"/>
      <c r="M33" s="95">
        <v>0</v>
      </c>
      <c r="N33" s="96" t="s">
        <v>17</v>
      </c>
      <c r="O33" s="97">
        <v>0</v>
      </c>
      <c r="P33" s="183" t="str">
        <f>$H$16</f>
        <v>アミティエＳＣ</v>
      </c>
      <c r="Q33" s="184"/>
      <c r="R33" s="84"/>
    </row>
    <row r="34" spans="1:17" ht="16.5" customHeight="1">
      <c r="A34" s="74"/>
      <c r="B34" s="74"/>
      <c r="C34" s="74"/>
      <c r="D34" s="74"/>
      <c r="E34" s="18"/>
      <c r="F34" s="75"/>
      <c r="G34" s="18"/>
      <c r="H34" s="74"/>
      <c r="I34" s="74"/>
      <c r="J34" s="74"/>
      <c r="K34" s="74"/>
      <c r="L34" s="74"/>
      <c r="M34" s="18"/>
      <c r="N34" s="75"/>
      <c r="O34" s="18"/>
      <c r="P34" s="74"/>
      <c r="Q34" s="74"/>
    </row>
    <row r="35" spans="1:17" ht="16.5" customHeight="1">
      <c r="A35" s="152" t="s">
        <v>100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1:17" ht="16.5" customHeight="1">
      <c r="A36" s="153" t="s">
        <v>114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ht="16.5" customHeight="1"/>
    <row r="38" ht="16.5" customHeight="1"/>
    <row r="39" ht="16.5" customHeight="1"/>
  </sheetData>
  <mergeCells count="104">
    <mergeCell ref="A35:Q35"/>
    <mergeCell ref="A36:Q36"/>
    <mergeCell ref="N2:R2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J1"/>
    <mergeCell ref="A2:J2"/>
    <mergeCell ref="O23:O24"/>
    <mergeCell ref="H5:J5"/>
    <mergeCell ref="H16:J16"/>
    <mergeCell ref="A17:A18"/>
    <mergeCell ref="B17:D18"/>
    <mergeCell ref="H21:J22"/>
    <mergeCell ref="A23:A24"/>
    <mergeCell ref="E19:G20"/>
    <mergeCell ref="A15:B15"/>
    <mergeCell ref="B16:D16"/>
    <mergeCell ref="Q23:Q24"/>
    <mergeCell ref="P17:P18"/>
    <mergeCell ref="R23:R24"/>
    <mergeCell ref="N17:N18"/>
    <mergeCell ref="N19:N20"/>
    <mergeCell ref="N21:N22"/>
    <mergeCell ref="P23:P24"/>
    <mergeCell ref="O17:O18"/>
    <mergeCell ref="O19:O20"/>
    <mergeCell ref="O21:O22"/>
    <mergeCell ref="N23:N24"/>
    <mergeCell ref="P21:P22"/>
    <mergeCell ref="P12:P13"/>
    <mergeCell ref="Q12:Q13"/>
    <mergeCell ref="R12:R13"/>
    <mergeCell ref="R21:R22"/>
    <mergeCell ref="R17:R18"/>
    <mergeCell ref="R19:R20"/>
    <mergeCell ref="Q17:Q18"/>
    <mergeCell ref="Q19:Q20"/>
    <mergeCell ref="Q21:Q22"/>
    <mergeCell ref="O6:O7"/>
    <mergeCell ref="P6:P7"/>
    <mergeCell ref="O8:O9"/>
    <mergeCell ref="P8:P9"/>
    <mergeCell ref="A28:B28"/>
    <mergeCell ref="A29:B29"/>
    <mergeCell ref="A33:B33"/>
    <mergeCell ref="N6:N7"/>
    <mergeCell ref="N8:N9"/>
    <mergeCell ref="N10:N11"/>
    <mergeCell ref="N12:N13"/>
    <mergeCell ref="A12:A13"/>
    <mergeCell ref="E16:G16"/>
    <mergeCell ref="A21:A22"/>
    <mergeCell ref="H31:I31"/>
    <mergeCell ref="A30:B30"/>
    <mergeCell ref="A31:B31"/>
    <mergeCell ref="A32:B32"/>
    <mergeCell ref="C32:D32"/>
    <mergeCell ref="H32:I32"/>
    <mergeCell ref="C33:D33"/>
    <mergeCell ref="C28:D28"/>
    <mergeCell ref="C29:D29"/>
    <mergeCell ref="C30:D30"/>
    <mergeCell ref="C31:D31"/>
    <mergeCell ref="P33:Q33"/>
    <mergeCell ref="K32:L32"/>
    <mergeCell ref="K33:L33"/>
    <mergeCell ref="H33:I33"/>
    <mergeCell ref="P31:Q31"/>
    <mergeCell ref="P32:Q32"/>
    <mergeCell ref="K28:L28"/>
    <mergeCell ref="K29:L29"/>
    <mergeCell ref="K30:L30"/>
    <mergeCell ref="K31:L31"/>
    <mergeCell ref="P28:Q28"/>
    <mergeCell ref="H28:I28"/>
    <mergeCell ref="P29:Q29"/>
    <mergeCell ref="P30:Q30"/>
    <mergeCell ref="H29:I29"/>
    <mergeCell ref="H30:I30"/>
    <mergeCell ref="O10:O11"/>
    <mergeCell ref="P10:P11"/>
    <mergeCell ref="K23:M24"/>
    <mergeCell ref="A27:B27"/>
    <mergeCell ref="C27:I27"/>
    <mergeCell ref="K27:Q27"/>
    <mergeCell ref="K12:M13"/>
    <mergeCell ref="K16:M16"/>
    <mergeCell ref="P19:P20"/>
    <mergeCell ref="O12:O1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R25" sqref="R25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10" ht="16.5" customHeight="1">
      <c r="A1" s="307" t="s">
        <v>125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8" ht="16.5" customHeight="1">
      <c r="A2" s="307" t="s">
        <v>39</v>
      </c>
      <c r="B2" s="307"/>
      <c r="C2" s="307"/>
      <c r="D2" s="307"/>
      <c r="E2" s="307"/>
      <c r="F2" s="307"/>
      <c r="G2" s="307"/>
      <c r="H2" s="307"/>
      <c r="I2" s="307"/>
      <c r="J2" s="307"/>
      <c r="N2" s="154"/>
      <c r="O2" s="154"/>
      <c r="P2" s="154"/>
      <c r="Q2" s="154"/>
      <c r="R2" s="154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172" t="s">
        <v>16</v>
      </c>
      <c r="B4" s="172"/>
      <c r="C4" s="22"/>
      <c r="D4" s="22"/>
      <c r="E4" s="22"/>
    </row>
    <row r="5" spans="1:18" ht="16.5" customHeight="1" thickBot="1">
      <c r="A5" s="23"/>
      <c r="B5" s="163" t="s">
        <v>129</v>
      </c>
      <c r="C5" s="164"/>
      <c r="D5" s="164"/>
      <c r="E5" s="163" t="s">
        <v>105</v>
      </c>
      <c r="F5" s="164"/>
      <c r="G5" s="171"/>
      <c r="H5" s="163" t="s">
        <v>49</v>
      </c>
      <c r="I5" s="164"/>
      <c r="J5" s="171"/>
      <c r="K5" s="163" t="s">
        <v>66</v>
      </c>
      <c r="L5" s="164"/>
      <c r="M5" s="171"/>
      <c r="N5" s="17" t="s">
        <v>0</v>
      </c>
      <c r="O5" s="17" t="s">
        <v>1</v>
      </c>
      <c r="P5" s="17" t="s">
        <v>2</v>
      </c>
      <c r="Q5" s="17" t="s">
        <v>3</v>
      </c>
      <c r="R5" s="17" t="s">
        <v>4</v>
      </c>
    </row>
    <row r="6" spans="1:18" ht="16.5" customHeight="1" thickBot="1">
      <c r="A6" s="161" t="str">
        <f>$B$5</f>
        <v>ＦＩＴ-ＦＣ</v>
      </c>
      <c r="B6" s="165"/>
      <c r="C6" s="166"/>
      <c r="D6" s="167"/>
      <c r="E6" s="24">
        <f>$E$28</f>
        <v>1</v>
      </c>
      <c r="F6" s="25" t="s">
        <v>17</v>
      </c>
      <c r="G6" s="26">
        <f>$G$28</f>
        <v>0</v>
      </c>
      <c r="H6" s="27">
        <f>$E$30</f>
        <v>6</v>
      </c>
      <c r="I6" s="25" t="s">
        <v>17</v>
      </c>
      <c r="J6" s="27">
        <f>$G$30</f>
        <v>0</v>
      </c>
      <c r="K6" s="24">
        <f>$E$32</f>
        <v>3</v>
      </c>
      <c r="L6" s="25" t="s">
        <v>17</v>
      </c>
      <c r="M6" s="27">
        <f>$G$32</f>
        <v>1</v>
      </c>
      <c r="N6" s="173">
        <f>SUM(L7,I7,F7)</f>
        <v>9</v>
      </c>
      <c r="O6" s="173">
        <f>SUM(E6,H6,K6)</f>
        <v>10</v>
      </c>
      <c r="P6" s="173">
        <f>SUM(M6,J6,G6)</f>
        <v>1</v>
      </c>
      <c r="Q6" s="159">
        <f>$O$6-$P$6</f>
        <v>9</v>
      </c>
      <c r="R6" s="159">
        <v>1</v>
      </c>
    </row>
    <row r="7" spans="1:18" ht="16.5" customHeight="1" thickBot="1">
      <c r="A7" s="162"/>
      <c r="B7" s="168"/>
      <c r="C7" s="169"/>
      <c r="D7" s="170"/>
      <c r="E7" s="28" t="s">
        <v>5</v>
      </c>
      <c r="F7" s="23">
        <v>3</v>
      </c>
      <c r="G7" s="29"/>
      <c r="H7" s="30" t="s">
        <v>5</v>
      </c>
      <c r="I7" s="23">
        <v>3</v>
      </c>
      <c r="J7" s="30"/>
      <c r="K7" s="28"/>
      <c r="L7" s="23">
        <v>3</v>
      </c>
      <c r="M7" s="30"/>
      <c r="N7" s="174"/>
      <c r="O7" s="174"/>
      <c r="P7" s="174"/>
      <c r="Q7" s="160"/>
      <c r="R7" s="160"/>
    </row>
    <row r="8" spans="1:18" ht="16.5" customHeight="1" thickBot="1">
      <c r="A8" s="161" t="str">
        <f>$E$5</f>
        <v>岩田ＦＣ・Ａ</v>
      </c>
      <c r="B8" s="24">
        <f>$G$28</f>
        <v>0</v>
      </c>
      <c r="C8" s="25" t="s">
        <v>17</v>
      </c>
      <c r="D8" s="26">
        <f>$E$28</f>
        <v>1</v>
      </c>
      <c r="E8" s="165"/>
      <c r="F8" s="166"/>
      <c r="G8" s="167"/>
      <c r="H8" s="24">
        <f>$M$32</f>
        <v>0</v>
      </c>
      <c r="I8" s="25" t="s">
        <v>17</v>
      </c>
      <c r="J8" s="27">
        <f>$O$32</f>
        <v>8</v>
      </c>
      <c r="K8" s="24">
        <f>$M$30</f>
        <v>0</v>
      </c>
      <c r="L8" s="25" t="s">
        <v>17</v>
      </c>
      <c r="M8" s="27">
        <f>$O$30</f>
        <v>1</v>
      </c>
      <c r="N8" s="173">
        <f>SUM(L9,I9,C9)</f>
        <v>0</v>
      </c>
      <c r="O8" s="173">
        <f>SUM(B8,H8,K8)</f>
        <v>0</v>
      </c>
      <c r="P8" s="173">
        <f>SUM(M8,J8,D8)</f>
        <v>10</v>
      </c>
      <c r="Q8" s="159">
        <f>$O$8-$P$8</f>
        <v>-10</v>
      </c>
      <c r="R8" s="159">
        <v>4</v>
      </c>
    </row>
    <row r="9" spans="1:18" ht="16.5" customHeight="1" thickBot="1">
      <c r="A9" s="162"/>
      <c r="B9" s="28" t="s">
        <v>5</v>
      </c>
      <c r="C9" s="23">
        <v>0</v>
      </c>
      <c r="D9" s="29"/>
      <c r="E9" s="168"/>
      <c r="F9" s="169"/>
      <c r="G9" s="170"/>
      <c r="H9" s="28" t="s">
        <v>5</v>
      </c>
      <c r="I9" s="23">
        <v>0</v>
      </c>
      <c r="J9" s="30"/>
      <c r="K9" s="28" t="s">
        <v>5</v>
      </c>
      <c r="L9" s="23">
        <v>0</v>
      </c>
      <c r="M9" s="30"/>
      <c r="N9" s="174"/>
      <c r="O9" s="174"/>
      <c r="P9" s="174"/>
      <c r="Q9" s="160"/>
      <c r="R9" s="160"/>
    </row>
    <row r="10" spans="1:18" ht="16.5" customHeight="1" thickBot="1">
      <c r="A10" s="161" t="str">
        <f>$H$5</f>
        <v>城南ＳＣ</v>
      </c>
      <c r="B10" s="24">
        <f>$G$41</f>
        <v>0</v>
      </c>
      <c r="C10" s="25" t="s">
        <v>17</v>
      </c>
      <c r="D10" s="26">
        <f>H6</f>
        <v>6</v>
      </c>
      <c r="E10" s="24">
        <f>$O$32</f>
        <v>8</v>
      </c>
      <c r="F10" s="25" t="s">
        <v>17</v>
      </c>
      <c r="G10" s="26">
        <f>$M$32</f>
        <v>0</v>
      </c>
      <c r="H10" s="165"/>
      <c r="I10" s="166"/>
      <c r="J10" s="166"/>
      <c r="K10" s="24">
        <f>$M$28</f>
        <v>2</v>
      </c>
      <c r="L10" s="25" t="s">
        <v>17</v>
      </c>
      <c r="M10" s="27">
        <f>$O$28</f>
        <v>0</v>
      </c>
      <c r="N10" s="173">
        <f>L11+F11+C11</f>
        <v>6</v>
      </c>
      <c r="O10" s="173">
        <f>SUM(B10,E10,K10)</f>
        <v>10</v>
      </c>
      <c r="P10" s="173">
        <f>SUM(M10,G10,D10)</f>
        <v>6</v>
      </c>
      <c r="Q10" s="159">
        <f>$O$10-$P$10</f>
        <v>4</v>
      </c>
      <c r="R10" s="159">
        <v>2</v>
      </c>
    </row>
    <row r="11" spans="1:18" ht="16.5" customHeight="1" thickBot="1">
      <c r="A11" s="162"/>
      <c r="B11" s="28" t="s">
        <v>5</v>
      </c>
      <c r="C11" s="23">
        <v>0</v>
      </c>
      <c r="D11" s="29"/>
      <c r="E11" s="28" t="s">
        <v>5</v>
      </c>
      <c r="F11" s="23">
        <v>3</v>
      </c>
      <c r="G11" s="29"/>
      <c r="H11" s="168"/>
      <c r="I11" s="169"/>
      <c r="J11" s="169"/>
      <c r="K11" s="28" t="s">
        <v>5</v>
      </c>
      <c r="L11" s="23">
        <v>3</v>
      </c>
      <c r="M11" s="30"/>
      <c r="N11" s="174"/>
      <c r="O11" s="174"/>
      <c r="P11" s="174"/>
      <c r="Q11" s="160"/>
      <c r="R11" s="160"/>
    </row>
    <row r="12" spans="1:18" ht="16.5" customHeight="1" thickBot="1">
      <c r="A12" s="161" t="str">
        <f>$K$5</f>
        <v>ＦＣ平野</v>
      </c>
      <c r="B12" s="24">
        <f>$G$32</f>
        <v>1</v>
      </c>
      <c r="C12" s="25" t="s">
        <v>17</v>
      </c>
      <c r="D12" s="26">
        <f>$E$32</f>
        <v>3</v>
      </c>
      <c r="E12" s="24">
        <f>$O$30</f>
        <v>1</v>
      </c>
      <c r="F12" s="25" t="s">
        <v>17</v>
      </c>
      <c r="G12" s="26">
        <f>$M$30</f>
        <v>0</v>
      </c>
      <c r="H12" s="24">
        <f>$O$28</f>
        <v>0</v>
      </c>
      <c r="I12" s="25" t="s">
        <v>17</v>
      </c>
      <c r="J12" s="26">
        <f>$M$28</f>
        <v>2</v>
      </c>
      <c r="K12" s="165"/>
      <c r="L12" s="166"/>
      <c r="M12" s="166"/>
      <c r="N12" s="173">
        <f>SUM(I13,F13,C13)</f>
        <v>3</v>
      </c>
      <c r="O12" s="173">
        <f>SUM(B12,E12,H12)</f>
        <v>2</v>
      </c>
      <c r="P12" s="173">
        <f>SUM(J12,G12,D12)</f>
        <v>5</v>
      </c>
      <c r="Q12" s="159">
        <f>$O$12-$P$12</f>
        <v>-3</v>
      </c>
      <c r="R12" s="159">
        <v>3</v>
      </c>
    </row>
    <row r="13" spans="1:18" ht="16.5" customHeight="1" thickBot="1">
      <c r="A13" s="162"/>
      <c r="B13" s="28" t="s">
        <v>5</v>
      </c>
      <c r="C13" s="23">
        <v>0</v>
      </c>
      <c r="D13" s="29"/>
      <c r="E13" s="28" t="s">
        <v>5</v>
      </c>
      <c r="F13" s="23">
        <v>3</v>
      </c>
      <c r="G13" s="29"/>
      <c r="H13" s="28" t="s">
        <v>5</v>
      </c>
      <c r="I13" s="23">
        <v>0</v>
      </c>
      <c r="J13" s="29"/>
      <c r="K13" s="168"/>
      <c r="L13" s="169"/>
      <c r="M13" s="169"/>
      <c r="N13" s="174"/>
      <c r="O13" s="174"/>
      <c r="P13" s="174"/>
      <c r="Q13" s="160"/>
      <c r="R13" s="160"/>
    </row>
    <row r="14" spans="1:18" ht="16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5" ht="16.5" customHeight="1" thickBot="1">
      <c r="A15" s="172" t="s">
        <v>18</v>
      </c>
      <c r="B15" s="172"/>
      <c r="C15" s="22"/>
      <c r="D15" s="22"/>
      <c r="E15" s="22"/>
    </row>
    <row r="16" spans="1:18" ht="16.5" customHeight="1" thickBot="1">
      <c r="A16" s="23"/>
      <c r="B16" s="163" t="s">
        <v>111</v>
      </c>
      <c r="C16" s="164"/>
      <c r="D16" s="171"/>
      <c r="E16" s="163" t="s">
        <v>126</v>
      </c>
      <c r="F16" s="164"/>
      <c r="G16" s="171"/>
      <c r="H16" s="163" t="s">
        <v>41</v>
      </c>
      <c r="I16" s="164"/>
      <c r="J16" s="171"/>
      <c r="K16" s="163" t="s">
        <v>59</v>
      </c>
      <c r="L16" s="164"/>
      <c r="M16" s="171"/>
      <c r="N16" s="17" t="s">
        <v>0</v>
      </c>
      <c r="O16" s="17" t="s">
        <v>1</v>
      </c>
      <c r="P16" s="17" t="s">
        <v>2</v>
      </c>
      <c r="Q16" s="17" t="s">
        <v>3</v>
      </c>
      <c r="R16" s="17" t="s">
        <v>4</v>
      </c>
    </row>
    <row r="17" spans="1:18" ht="16.5" customHeight="1" thickBot="1">
      <c r="A17" s="161" t="str">
        <f>$B$16</f>
        <v>アミティエＳＣ</v>
      </c>
      <c r="B17" s="165"/>
      <c r="C17" s="166"/>
      <c r="D17" s="167"/>
      <c r="E17" s="24">
        <f>$E$29</f>
        <v>0</v>
      </c>
      <c r="F17" s="25" t="s">
        <v>17</v>
      </c>
      <c r="G17" s="26">
        <f>$G$29</f>
        <v>3</v>
      </c>
      <c r="H17" s="24">
        <f>$E$31</f>
        <v>0</v>
      </c>
      <c r="I17" s="25" t="s">
        <v>17</v>
      </c>
      <c r="J17" s="27">
        <f>$G$31</f>
        <v>1</v>
      </c>
      <c r="K17" s="24">
        <f>$E$33</f>
        <v>0</v>
      </c>
      <c r="L17" s="25" t="s">
        <v>17</v>
      </c>
      <c r="M17" s="27">
        <f>$G$33</f>
        <v>0</v>
      </c>
      <c r="N17" s="173">
        <f>SUM(L18,I18,F18)</f>
        <v>1</v>
      </c>
      <c r="O17" s="173">
        <f>SUM(E17,H17,K17)</f>
        <v>0</v>
      </c>
      <c r="P17" s="173">
        <f>SUM(M17,J17,G17)</f>
        <v>4</v>
      </c>
      <c r="Q17" s="159">
        <f>O17-P17</f>
        <v>-4</v>
      </c>
      <c r="R17" s="159">
        <v>3</v>
      </c>
    </row>
    <row r="18" spans="1:18" ht="16.5" customHeight="1" thickBot="1">
      <c r="A18" s="162"/>
      <c r="B18" s="168"/>
      <c r="C18" s="169"/>
      <c r="D18" s="170"/>
      <c r="E18" s="28" t="s">
        <v>5</v>
      </c>
      <c r="F18" s="23">
        <v>0</v>
      </c>
      <c r="G18" s="29"/>
      <c r="H18" s="28" t="s">
        <v>5</v>
      </c>
      <c r="I18" s="23">
        <v>0</v>
      </c>
      <c r="J18" s="30"/>
      <c r="K18" s="28" t="s">
        <v>5</v>
      </c>
      <c r="L18" s="23">
        <v>1</v>
      </c>
      <c r="M18" s="30"/>
      <c r="N18" s="174"/>
      <c r="O18" s="174"/>
      <c r="P18" s="174"/>
      <c r="Q18" s="160"/>
      <c r="R18" s="160"/>
    </row>
    <row r="19" spans="1:18" ht="16.5" customHeight="1" thickBot="1">
      <c r="A19" s="161" t="str">
        <f>$E$16</f>
        <v>リバースＦＣ</v>
      </c>
      <c r="B19" s="24">
        <f>$G$29</f>
        <v>3</v>
      </c>
      <c r="C19" s="25" t="s">
        <v>17</v>
      </c>
      <c r="D19" s="26">
        <f>$E$29</f>
        <v>0</v>
      </c>
      <c r="E19" s="165"/>
      <c r="F19" s="166"/>
      <c r="G19" s="167"/>
      <c r="H19" s="24">
        <f>$M$33</f>
        <v>0</v>
      </c>
      <c r="I19" s="25" t="s">
        <v>17</v>
      </c>
      <c r="J19" s="27">
        <f>$O$33</f>
        <v>2</v>
      </c>
      <c r="K19" s="24">
        <f>$M$31</f>
        <v>1</v>
      </c>
      <c r="L19" s="25" t="s">
        <v>17</v>
      </c>
      <c r="M19" s="27">
        <f>$O$31</f>
        <v>0</v>
      </c>
      <c r="N19" s="173">
        <f>SUM(L20,I20,C20)</f>
        <v>6</v>
      </c>
      <c r="O19" s="173">
        <f>SUM(B19,H19,K19)</f>
        <v>4</v>
      </c>
      <c r="P19" s="173">
        <f>SUM(M19,J19,D19)</f>
        <v>2</v>
      </c>
      <c r="Q19" s="159">
        <f>O19-P19</f>
        <v>2</v>
      </c>
      <c r="R19" s="159">
        <v>2</v>
      </c>
    </row>
    <row r="20" spans="1:18" ht="16.5" customHeight="1" thickBot="1">
      <c r="A20" s="162"/>
      <c r="B20" s="28" t="s">
        <v>5</v>
      </c>
      <c r="C20" s="23">
        <v>3</v>
      </c>
      <c r="D20" s="29"/>
      <c r="E20" s="168"/>
      <c r="F20" s="169"/>
      <c r="G20" s="170"/>
      <c r="H20" s="28" t="s">
        <v>5</v>
      </c>
      <c r="I20" s="23">
        <v>0</v>
      </c>
      <c r="J20" s="30"/>
      <c r="K20" s="28" t="s">
        <v>5</v>
      </c>
      <c r="L20" s="23">
        <v>3</v>
      </c>
      <c r="M20" s="30"/>
      <c r="N20" s="174"/>
      <c r="O20" s="174"/>
      <c r="P20" s="174"/>
      <c r="Q20" s="160"/>
      <c r="R20" s="160"/>
    </row>
    <row r="21" spans="1:18" ht="16.5" customHeight="1" thickBot="1">
      <c r="A21" s="161" t="str">
        <f>$H$16</f>
        <v>ＡＶＡＮＴＩ茨木</v>
      </c>
      <c r="B21" s="24">
        <f>J17</f>
        <v>1</v>
      </c>
      <c r="C21" s="25" t="s">
        <v>17</v>
      </c>
      <c r="D21" s="26">
        <f>H17</f>
        <v>0</v>
      </c>
      <c r="E21" s="24">
        <f>$O$33</f>
        <v>2</v>
      </c>
      <c r="F21" s="25" t="s">
        <v>17</v>
      </c>
      <c r="G21" s="26">
        <f>$M$33</f>
        <v>0</v>
      </c>
      <c r="H21" s="165"/>
      <c r="I21" s="166"/>
      <c r="J21" s="166"/>
      <c r="K21" s="24">
        <f>$M$29</f>
        <v>5</v>
      </c>
      <c r="L21" s="25" t="s">
        <v>17</v>
      </c>
      <c r="M21" s="27">
        <f>$O$29</f>
        <v>0</v>
      </c>
      <c r="N21" s="173">
        <f>SUM(L22,F22,C22)</f>
        <v>9</v>
      </c>
      <c r="O21" s="173">
        <f>SUM(B21,E21,K21)</f>
        <v>8</v>
      </c>
      <c r="P21" s="173">
        <f>SUM(M21,G21,D21)</f>
        <v>0</v>
      </c>
      <c r="Q21" s="159">
        <f>O21-P21</f>
        <v>8</v>
      </c>
      <c r="R21" s="159">
        <v>1</v>
      </c>
    </row>
    <row r="22" spans="1:18" ht="16.5" customHeight="1" thickBot="1">
      <c r="A22" s="162"/>
      <c r="B22" s="28" t="s">
        <v>5</v>
      </c>
      <c r="C22" s="23">
        <v>3</v>
      </c>
      <c r="D22" s="29"/>
      <c r="E22" s="28" t="s">
        <v>5</v>
      </c>
      <c r="F22" s="23">
        <v>3</v>
      </c>
      <c r="G22" s="29"/>
      <c r="H22" s="168"/>
      <c r="I22" s="169"/>
      <c r="J22" s="169"/>
      <c r="K22" s="28" t="s">
        <v>5</v>
      </c>
      <c r="L22" s="23">
        <v>3</v>
      </c>
      <c r="M22" s="30"/>
      <c r="N22" s="174"/>
      <c r="O22" s="174"/>
      <c r="P22" s="174"/>
      <c r="Q22" s="160"/>
      <c r="R22" s="160"/>
    </row>
    <row r="23" spans="1:18" ht="16.5" customHeight="1" thickBot="1">
      <c r="A23" s="161" t="str">
        <f>$K$16</f>
        <v>岩田ＦＣ・Ｂ</v>
      </c>
      <c r="B23" s="24">
        <f>M17</f>
        <v>0</v>
      </c>
      <c r="C23" s="25" t="s">
        <v>17</v>
      </c>
      <c r="D23" s="26">
        <f>K17</f>
        <v>0</v>
      </c>
      <c r="E23" s="24">
        <f>M19</f>
        <v>0</v>
      </c>
      <c r="F23" s="25" t="s">
        <v>17</v>
      </c>
      <c r="G23" s="26">
        <f>K19</f>
        <v>1</v>
      </c>
      <c r="H23" s="24">
        <f>$O$29</f>
        <v>0</v>
      </c>
      <c r="I23" s="25" t="s">
        <v>17</v>
      </c>
      <c r="J23" s="26">
        <f>$M$29</f>
        <v>5</v>
      </c>
      <c r="K23" s="165"/>
      <c r="L23" s="166"/>
      <c r="M23" s="166"/>
      <c r="N23" s="173">
        <f>SUM(I24,F24,C24)</f>
        <v>1</v>
      </c>
      <c r="O23" s="173">
        <f>SUM(B23,E23,H23)</f>
        <v>0</v>
      </c>
      <c r="P23" s="173">
        <f>SUM(J23,G23,D23)</f>
        <v>6</v>
      </c>
      <c r="Q23" s="159">
        <f>O23-P23</f>
        <v>-6</v>
      </c>
      <c r="R23" s="159">
        <v>4</v>
      </c>
    </row>
    <row r="24" spans="1:18" ht="16.5" customHeight="1" thickBot="1">
      <c r="A24" s="162"/>
      <c r="B24" s="28" t="s">
        <v>5</v>
      </c>
      <c r="C24" s="23">
        <v>1</v>
      </c>
      <c r="D24" s="29"/>
      <c r="E24" s="28" t="s">
        <v>5</v>
      </c>
      <c r="F24" s="23">
        <v>0</v>
      </c>
      <c r="G24" s="29"/>
      <c r="H24" s="28" t="s">
        <v>5</v>
      </c>
      <c r="I24" s="23">
        <v>0</v>
      </c>
      <c r="J24" s="29"/>
      <c r="K24" s="168"/>
      <c r="L24" s="169"/>
      <c r="M24" s="169"/>
      <c r="N24" s="174"/>
      <c r="O24" s="174"/>
      <c r="P24" s="174"/>
      <c r="Q24" s="160"/>
      <c r="R24" s="160"/>
    </row>
    <row r="25" spans="1:18" ht="16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ht="16.5" customHeight="1" thickBot="1"/>
    <row r="27" spans="1:18" ht="16.5" customHeight="1" thickBot="1">
      <c r="A27" s="185" t="s">
        <v>98</v>
      </c>
      <c r="B27" s="186"/>
      <c r="C27" s="187" t="s">
        <v>127</v>
      </c>
      <c r="D27" s="188"/>
      <c r="E27" s="188"/>
      <c r="F27" s="188"/>
      <c r="G27" s="188"/>
      <c r="H27" s="188"/>
      <c r="I27" s="189"/>
      <c r="J27" s="79" t="s">
        <v>99</v>
      </c>
      <c r="K27" s="187" t="s">
        <v>130</v>
      </c>
      <c r="L27" s="188"/>
      <c r="M27" s="188"/>
      <c r="N27" s="188"/>
      <c r="O27" s="188"/>
      <c r="P27" s="188"/>
      <c r="Q27" s="189"/>
      <c r="R27" s="81" t="s">
        <v>112</v>
      </c>
    </row>
    <row r="28" spans="1:18" ht="16.5" customHeight="1">
      <c r="A28" s="147" t="s">
        <v>131</v>
      </c>
      <c r="B28" s="180"/>
      <c r="C28" s="147" t="str">
        <f>$B$5</f>
        <v>ＦＩＴ-ＦＣ</v>
      </c>
      <c r="D28" s="148"/>
      <c r="E28" s="89">
        <v>1</v>
      </c>
      <c r="F28" s="90" t="s">
        <v>17</v>
      </c>
      <c r="G28" s="91">
        <v>0</v>
      </c>
      <c r="H28" s="179" t="str">
        <f>$E$5</f>
        <v>岩田ＦＣ・Ａ</v>
      </c>
      <c r="I28" s="180"/>
      <c r="J28" s="80" t="s">
        <v>132</v>
      </c>
      <c r="K28" s="147" t="str">
        <f>$H$5</f>
        <v>城南ＳＣ</v>
      </c>
      <c r="L28" s="148"/>
      <c r="M28" s="89">
        <v>2</v>
      </c>
      <c r="N28" s="90" t="s">
        <v>17</v>
      </c>
      <c r="O28" s="91">
        <v>0</v>
      </c>
      <c r="P28" s="179" t="str">
        <f>$K$5</f>
        <v>ＦＣ平野</v>
      </c>
      <c r="Q28" s="180"/>
      <c r="R28" s="82" t="s">
        <v>128</v>
      </c>
    </row>
    <row r="29" spans="1:18" ht="16.5" customHeight="1">
      <c r="A29" s="155" t="s">
        <v>133</v>
      </c>
      <c r="B29" s="156"/>
      <c r="C29" s="175" t="str">
        <f>$B$16</f>
        <v>アミティエＳＣ</v>
      </c>
      <c r="D29" s="176"/>
      <c r="E29" s="92">
        <v>0</v>
      </c>
      <c r="F29" s="93" t="s">
        <v>17</v>
      </c>
      <c r="G29" s="94">
        <v>3</v>
      </c>
      <c r="H29" s="181" t="str">
        <f>$E$16</f>
        <v>リバースＦＣ</v>
      </c>
      <c r="I29" s="182"/>
      <c r="J29" s="76"/>
      <c r="K29" s="175" t="str">
        <f>$H$16</f>
        <v>ＡＶＡＮＴＩ茨木</v>
      </c>
      <c r="L29" s="176"/>
      <c r="M29" s="92">
        <v>5</v>
      </c>
      <c r="N29" s="93" t="s">
        <v>17</v>
      </c>
      <c r="O29" s="94">
        <v>0</v>
      </c>
      <c r="P29" s="181" t="str">
        <f>$K$16</f>
        <v>岩田ＦＣ・Ｂ</v>
      </c>
      <c r="Q29" s="182"/>
      <c r="R29" s="83"/>
    </row>
    <row r="30" spans="1:18" ht="16.5" customHeight="1">
      <c r="A30" s="155" t="s">
        <v>134</v>
      </c>
      <c r="B30" s="156"/>
      <c r="C30" s="175" t="str">
        <f>$B$5</f>
        <v>ＦＩＴ-ＦＣ</v>
      </c>
      <c r="D30" s="176"/>
      <c r="E30" s="92">
        <v>6</v>
      </c>
      <c r="F30" s="93" t="s">
        <v>17</v>
      </c>
      <c r="G30" s="94">
        <v>0</v>
      </c>
      <c r="H30" s="181" t="str">
        <f>$H$5</f>
        <v>城南ＳＣ</v>
      </c>
      <c r="I30" s="182"/>
      <c r="J30" s="76"/>
      <c r="K30" s="175" t="str">
        <f>$E$5</f>
        <v>岩田ＦＣ・Ａ</v>
      </c>
      <c r="L30" s="176"/>
      <c r="M30" s="92">
        <v>0</v>
      </c>
      <c r="N30" s="93" t="s">
        <v>17</v>
      </c>
      <c r="O30" s="94">
        <v>1</v>
      </c>
      <c r="P30" s="181" t="str">
        <f>$K$5</f>
        <v>ＦＣ平野</v>
      </c>
      <c r="Q30" s="182"/>
      <c r="R30" s="83"/>
    </row>
    <row r="31" spans="1:18" ht="16.5" customHeight="1">
      <c r="A31" s="155" t="s">
        <v>135</v>
      </c>
      <c r="B31" s="156"/>
      <c r="C31" s="175" t="str">
        <f>$B$16</f>
        <v>アミティエＳＣ</v>
      </c>
      <c r="D31" s="176"/>
      <c r="E31" s="92">
        <v>0</v>
      </c>
      <c r="F31" s="93" t="s">
        <v>17</v>
      </c>
      <c r="G31" s="94">
        <v>1</v>
      </c>
      <c r="H31" s="181" t="str">
        <f>$H$16</f>
        <v>ＡＶＡＮＴＩ茨木</v>
      </c>
      <c r="I31" s="182"/>
      <c r="J31" s="76"/>
      <c r="K31" s="175" t="str">
        <f>$E$16</f>
        <v>リバースＦＣ</v>
      </c>
      <c r="L31" s="176"/>
      <c r="M31" s="92">
        <v>1</v>
      </c>
      <c r="N31" s="93" t="s">
        <v>17</v>
      </c>
      <c r="O31" s="94">
        <v>0</v>
      </c>
      <c r="P31" s="181" t="str">
        <f>$K$16</f>
        <v>岩田ＦＣ・Ｂ</v>
      </c>
      <c r="Q31" s="182"/>
      <c r="R31" s="83"/>
    </row>
    <row r="32" spans="1:18" ht="16.5" customHeight="1">
      <c r="A32" s="155" t="s">
        <v>136</v>
      </c>
      <c r="B32" s="156"/>
      <c r="C32" s="175" t="str">
        <f>$B$5</f>
        <v>ＦＩＴ-ＦＣ</v>
      </c>
      <c r="D32" s="176"/>
      <c r="E32" s="92">
        <v>3</v>
      </c>
      <c r="F32" s="93" t="s">
        <v>17</v>
      </c>
      <c r="G32" s="94">
        <v>1</v>
      </c>
      <c r="H32" s="181" t="str">
        <f>$K$5</f>
        <v>ＦＣ平野</v>
      </c>
      <c r="I32" s="182"/>
      <c r="J32" s="76"/>
      <c r="K32" s="175" t="str">
        <f>$E$5</f>
        <v>岩田ＦＣ・Ａ</v>
      </c>
      <c r="L32" s="176"/>
      <c r="M32" s="92">
        <v>0</v>
      </c>
      <c r="N32" s="93" t="s">
        <v>17</v>
      </c>
      <c r="O32" s="94">
        <v>8</v>
      </c>
      <c r="P32" s="181" t="str">
        <f>$H$5</f>
        <v>城南ＳＣ</v>
      </c>
      <c r="Q32" s="182"/>
      <c r="R32" s="83"/>
    </row>
    <row r="33" spans="1:18" ht="16.5" customHeight="1" thickBot="1">
      <c r="A33" s="157" t="s">
        <v>137</v>
      </c>
      <c r="B33" s="158"/>
      <c r="C33" s="177" t="str">
        <f>$B$16</f>
        <v>アミティエＳＣ</v>
      </c>
      <c r="D33" s="178"/>
      <c r="E33" s="95">
        <v>0</v>
      </c>
      <c r="F33" s="96" t="s">
        <v>17</v>
      </c>
      <c r="G33" s="97">
        <v>0</v>
      </c>
      <c r="H33" s="183" t="str">
        <f>$K$16</f>
        <v>岩田ＦＣ・Ｂ</v>
      </c>
      <c r="I33" s="184"/>
      <c r="J33" s="77"/>
      <c r="K33" s="177" t="str">
        <f>$E$16</f>
        <v>リバースＦＣ</v>
      </c>
      <c r="L33" s="178"/>
      <c r="M33" s="95">
        <v>0</v>
      </c>
      <c r="N33" s="96" t="s">
        <v>17</v>
      </c>
      <c r="O33" s="97">
        <v>2</v>
      </c>
      <c r="P33" s="183" t="str">
        <f>$H$16</f>
        <v>ＡＶＡＮＴＩ茨木</v>
      </c>
      <c r="Q33" s="184"/>
      <c r="R33" s="84"/>
    </row>
    <row r="34" spans="1:17" ht="16.5" customHeight="1">
      <c r="A34" s="74"/>
      <c r="B34" s="74"/>
      <c r="C34" s="74"/>
      <c r="D34" s="74"/>
      <c r="E34" s="18"/>
      <c r="F34" s="75"/>
      <c r="G34" s="18"/>
      <c r="H34" s="74"/>
      <c r="I34" s="74"/>
      <c r="J34" s="74"/>
      <c r="K34" s="74"/>
      <c r="L34" s="74"/>
      <c r="M34" s="18"/>
      <c r="N34" s="75"/>
      <c r="O34" s="18"/>
      <c r="P34" s="74"/>
      <c r="Q34" s="74"/>
    </row>
    <row r="35" spans="1:17" ht="16.5" customHeight="1">
      <c r="A35" s="152" t="s">
        <v>100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1:17" ht="16.5" customHeight="1">
      <c r="A36" s="153" t="s">
        <v>114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ht="16.5" customHeight="1"/>
    <row r="38" ht="16.5" customHeight="1"/>
    <row r="39" ht="16.5" customHeight="1"/>
  </sheetData>
  <mergeCells count="104">
    <mergeCell ref="K23:M24"/>
    <mergeCell ref="A27:B27"/>
    <mergeCell ref="C27:I27"/>
    <mergeCell ref="K27:Q27"/>
    <mergeCell ref="Q23:Q24"/>
    <mergeCell ref="N23:N24"/>
    <mergeCell ref="O23:O24"/>
    <mergeCell ref="K12:M13"/>
    <mergeCell ref="K16:M16"/>
    <mergeCell ref="P19:P20"/>
    <mergeCell ref="O10:O11"/>
    <mergeCell ref="P10:P11"/>
    <mergeCell ref="O12:O13"/>
    <mergeCell ref="P12:P13"/>
    <mergeCell ref="H28:I28"/>
    <mergeCell ref="P29:Q29"/>
    <mergeCell ref="P30:Q30"/>
    <mergeCell ref="H29:I29"/>
    <mergeCell ref="H30:I30"/>
    <mergeCell ref="P31:Q31"/>
    <mergeCell ref="P32:Q32"/>
    <mergeCell ref="K28:L28"/>
    <mergeCell ref="K29:L29"/>
    <mergeCell ref="K30:L30"/>
    <mergeCell ref="K31:L31"/>
    <mergeCell ref="P28:Q28"/>
    <mergeCell ref="P33:Q33"/>
    <mergeCell ref="K32:L32"/>
    <mergeCell ref="K33:L33"/>
    <mergeCell ref="H33:I33"/>
    <mergeCell ref="C33:D33"/>
    <mergeCell ref="C28:D28"/>
    <mergeCell ref="C29:D29"/>
    <mergeCell ref="C30:D30"/>
    <mergeCell ref="C31:D31"/>
    <mergeCell ref="H31:I31"/>
    <mergeCell ref="A30:B30"/>
    <mergeCell ref="A31:B31"/>
    <mergeCell ref="A32:B32"/>
    <mergeCell ref="C32:D32"/>
    <mergeCell ref="H32:I32"/>
    <mergeCell ref="A28:B28"/>
    <mergeCell ref="A29:B29"/>
    <mergeCell ref="A33:B33"/>
    <mergeCell ref="N6:N7"/>
    <mergeCell ref="N8:N9"/>
    <mergeCell ref="N10:N11"/>
    <mergeCell ref="N12:N13"/>
    <mergeCell ref="A12:A13"/>
    <mergeCell ref="E16:G16"/>
    <mergeCell ref="A21:A22"/>
    <mergeCell ref="O6:O7"/>
    <mergeCell ref="P6:P7"/>
    <mergeCell ref="O8:O9"/>
    <mergeCell ref="P8:P9"/>
    <mergeCell ref="R12:R13"/>
    <mergeCell ref="P21:P22"/>
    <mergeCell ref="R21:R22"/>
    <mergeCell ref="R17:R18"/>
    <mergeCell ref="R19:R20"/>
    <mergeCell ref="Q17:Q18"/>
    <mergeCell ref="Q19:Q20"/>
    <mergeCell ref="Q21:Q22"/>
    <mergeCell ref="P17:P18"/>
    <mergeCell ref="Q12:Q13"/>
    <mergeCell ref="H10:J11"/>
    <mergeCell ref="A6:A7"/>
    <mergeCell ref="R23:R24"/>
    <mergeCell ref="N17:N18"/>
    <mergeCell ref="N19:N20"/>
    <mergeCell ref="N21:N22"/>
    <mergeCell ref="P23:P24"/>
    <mergeCell ref="O17:O18"/>
    <mergeCell ref="O19:O20"/>
    <mergeCell ref="O21:O22"/>
    <mergeCell ref="A10:A11"/>
    <mergeCell ref="B6:D7"/>
    <mergeCell ref="E8:G9"/>
    <mergeCell ref="A8:A9"/>
    <mergeCell ref="H21:J22"/>
    <mergeCell ref="A23:A24"/>
    <mergeCell ref="E19:G20"/>
    <mergeCell ref="A15:B15"/>
    <mergeCell ref="B16:D16"/>
    <mergeCell ref="H16:J16"/>
    <mergeCell ref="A17:A18"/>
    <mergeCell ref="B17:D18"/>
    <mergeCell ref="A4:B4"/>
    <mergeCell ref="A1:J1"/>
    <mergeCell ref="A2:J2"/>
    <mergeCell ref="K5:M5"/>
    <mergeCell ref="B5:D5"/>
    <mergeCell ref="E5:G5"/>
    <mergeCell ref="H5:J5"/>
    <mergeCell ref="A35:Q35"/>
    <mergeCell ref="A36:Q36"/>
    <mergeCell ref="N2:R2"/>
    <mergeCell ref="R6:R7"/>
    <mergeCell ref="R8:R9"/>
    <mergeCell ref="R10:R11"/>
    <mergeCell ref="Q8:Q9"/>
    <mergeCell ref="Q10:Q11"/>
    <mergeCell ref="Q6:Q7"/>
    <mergeCell ref="A19:A2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2006-08-06T12:54:11Z</cp:lastPrinted>
  <dcterms:created xsi:type="dcterms:W3CDTF">2003-12-02T03:47:52Z</dcterms:created>
  <dcterms:modified xsi:type="dcterms:W3CDTF">2006-08-13T03:21:59Z</dcterms:modified>
  <cp:category/>
  <cp:version/>
  <cp:contentType/>
  <cp:contentStatus/>
</cp:coreProperties>
</file>