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activeTab="0"/>
  </bookViews>
  <sheets>
    <sheet name="６年・４年予選リーグ" sheetId="1" r:id="rId1"/>
  </sheets>
  <definedNames>
    <definedName name="_xlnm.Print_Area" localSheetId="0">'６年・４年予選リーグ'!$A$1:$R$294</definedName>
  </definedNames>
  <calcPr fullCalcOnLoad="1"/>
</workbook>
</file>

<file path=xl/sharedStrings.xml><?xml version="1.0" encoding="utf-8"?>
<sst xmlns="http://schemas.openxmlformats.org/spreadsheetml/2006/main" count="798" uniqueCount="107">
  <si>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</si>
  <si>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</si>
  <si>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</si>
  <si>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</si>
  <si>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</si>
  <si>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</si>
  <si>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</si>
  <si>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</si>
  <si>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</si>
  <si>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</si>
  <si>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</si>
  <si>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</si>
  <si>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</si>
  <si>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</si>
  <si>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</si>
  <si>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</si>
  <si>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</si>
  <si>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Ａ コート</t>
  </si>
  <si>
    <t>会場：栗栖野中央グラウンド</t>
  </si>
  <si>
    <t>会場：栗栖野グラウンド</t>
  </si>
  <si>
    <t>小野東ＳＳＤ</t>
  </si>
  <si>
    <t>阿武山ＦＣ</t>
  </si>
  <si>
    <t>山田くらぶ</t>
  </si>
  <si>
    <t>修斉ＳＳＤ</t>
  </si>
  <si>
    <t>鹿の子台ＦＣ</t>
  </si>
  <si>
    <t>大正ＳＣ</t>
  </si>
  <si>
    <t>芥子山ＦＣ</t>
  </si>
  <si>
    <t>播磨ＳＣ</t>
  </si>
  <si>
    <t>下野池ＪＳＳ</t>
  </si>
  <si>
    <t>福知山ＳＳＤ・Ｂ</t>
  </si>
  <si>
    <t>上ヶ原南ＳＣ</t>
  </si>
  <si>
    <t>ＳＴＡＹ ＣＯＯＬ ＦＣ</t>
  </si>
  <si>
    <t>和坂ＳＣ</t>
  </si>
  <si>
    <t>翼イレブン・Ａ</t>
  </si>
  <si>
    <t>ＮＳＣ北斗</t>
  </si>
  <si>
    <t>春日ＦＣ</t>
  </si>
  <si>
    <t>玉津ＦＣ</t>
  </si>
  <si>
    <t>ファニーヴァイスＳＣ</t>
  </si>
  <si>
    <t>社ＦＣ Ｊｒ.</t>
  </si>
  <si>
    <t>ＣＯＲＥＡ ＦＣ</t>
  </si>
  <si>
    <t>Ｆブロック</t>
  </si>
  <si>
    <t>Ｇブロック</t>
  </si>
  <si>
    <t>Ｄブロック</t>
  </si>
  <si>
    <t>Ｅブロック</t>
  </si>
  <si>
    <t>志方少年ＦＣ・Ａ</t>
  </si>
  <si>
    <t>ＦＣマトリックス</t>
  </si>
  <si>
    <t>ＦＣ ＫＵＬＡＩＦＵ 2003</t>
  </si>
  <si>
    <t>朱二ＳＳ</t>
  </si>
  <si>
    <t>明石トレセン</t>
  </si>
  <si>
    <t>ありまユナイテッドＦＣ</t>
  </si>
  <si>
    <t>ファニーコーミッシュＳＣ</t>
  </si>
  <si>
    <t>長岡京ＳＳ</t>
  </si>
  <si>
    <t>三田城山ＦＣ</t>
  </si>
  <si>
    <t>Ｓｍｉｌｅ ＦＣ</t>
  </si>
  <si>
    <t>ＴＳＫ太陽ＳＣ</t>
  </si>
  <si>
    <t>翼イレブン・Ｂ</t>
  </si>
  <si>
    <t>江井島イレブン</t>
  </si>
  <si>
    <t>ジュネーゼＦＣ</t>
  </si>
  <si>
    <t>錦西キッカーズ</t>
  </si>
  <si>
    <t>京都Ｊ-マルカＦＣ</t>
  </si>
  <si>
    <t>Ｈブロック</t>
  </si>
  <si>
    <t>Ｉブロック</t>
  </si>
  <si>
    <t>Ｊブロック</t>
  </si>
  <si>
    <t>Ｋブロック</t>
  </si>
  <si>
    <t>Ｌブロック</t>
  </si>
  <si>
    <t>ラウロＦＣ</t>
  </si>
  <si>
    <t>ＤＲＥＡＭ　ＦＣ</t>
  </si>
  <si>
    <t>ＦＣ和田山ウイングス</t>
  </si>
  <si>
    <t>物部ＳＳＤ</t>
  </si>
  <si>
    <t>志方少年ＦＣ・Ｂ</t>
  </si>
  <si>
    <t>錦西ＦＣ</t>
  </si>
  <si>
    <t>ジョカーレ成松ＪＳＣ</t>
  </si>
  <si>
    <t>スクデッドＦＣ</t>
  </si>
  <si>
    <t>やまてＳＣ</t>
  </si>
  <si>
    <t>ＴＳＫ大地ＳＣ</t>
  </si>
  <si>
    <t>塚原サンクラブ</t>
  </si>
  <si>
    <t>福知山ＳＳＤ・Ａ</t>
  </si>
  <si>
    <t>会場：但馬ドーム</t>
  </si>
  <si>
    <t>宝塚・仁川ＳＣ</t>
  </si>
  <si>
    <t>安満ＳＳ</t>
  </si>
  <si>
    <t>社ＦＣ Ｊｒ．</t>
  </si>
  <si>
    <t>夙川ＳＣ</t>
  </si>
  <si>
    <t>ＦＣ ＫＵＬＡＩＦＵ ２００３</t>
  </si>
  <si>
    <t>Ａブロック</t>
  </si>
  <si>
    <t>Ｂブロック</t>
  </si>
  <si>
    <t>Ｃブロック</t>
  </si>
  <si>
    <t>会場：名色総合グラウンド</t>
  </si>
  <si>
    <t>Ｄブロック</t>
  </si>
  <si>
    <t>Ｅブロック</t>
  </si>
  <si>
    <t>Ｆブロック</t>
  </si>
  <si>
    <t>会場：太田グラウンド</t>
  </si>
  <si>
    <t>大会第１日目 （５月３日） ６年生以下・予選リーグ</t>
  </si>
  <si>
    <t>大会第１日目 （５月３日） ６年生以下・予選リーグ</t>
  </si>
  <si>
    <t>大会第１日目 （５月３日） ４年生以下・予選リーグ</t>
  </si>
  <si>
    <t>大屋ＦＣ</t>
  </si>
  <si>
    <t>ＤＲＥＡＭ ＦＣ</t>
  </si>
  <si>
    <t>陵南ＦＣ</t>
  </si>
  <si>
    <t>福知山ＳＳＤ・Ｃ</t>
  </si>
  <si>
    <t>神戸ＦＣ</t>
  </si>
  <si>
    <t>ルゼルやわたＳＣ</t>
  </si>
  <si>
    <t>ピュアチャイルドＳＣ</t>
  </si>
  <si>
    <t>会場：植村直己記念スポーツ公園グラウンド</t>
  </si>
  <si>
    <t>13:50～14:25</t>
  </si>
  <si>
    <t>14:30～15:05</t>
  </si>
  <si>
    <t>15:10～15:45</t>
  </si>
  <si>
    <t>15:50～16:25</t>
  </si>
  <si>
    <t>北陵少年ＳＳ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</si>
</sst>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2" xfId="0" applyNumberFormat="1" applyFont="1" applyFill="1" applyBorder="1" applyAlignment="1">
      <alignment horizontal="center" shrinkToFit="1"/>
    </xf>
    <xf numFmtId="0" fontId="5" fillId="2" borderId="3" xfId="0" applyNumberFormat="1" applyFont="1" applyFill="1" applyBorder="1" applyAlignment="1">
      <alignment horizontal="center" shrinkToFit="1"/>
    </xf>
    <xf numFmtId="0" fontId="5" fillId="2" borderId="4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5" fillId="2" borderId="5" xfId="0" applyNumberFormat="1" applyFont="1" applyFill="1" applyBorder="1" applyAlignment="1">
      <alignment horizontal="center" shrinkToFit="1"/>
    </xf>
    <xf numFmtId="0" fontId="4" fillId="2" borderId="6" xfId="0" applyNumberFormat="1" applyFont="1" applyFill="1" applyBorder="1" applyAlignment="1">
      <alignment horizontal="center" shrinkToFit="1"/>
    </xf>
    <xf numFmtId="0" fontId="5" fillId="2" borderId="7" xfId="0" applyNumberFormat="1" applyFont="1" applyFill="1" applyBorder="1" applyAlignment="1">
      <alignment horizontal="center" shrinkToFit="1"/>
    </xf>
    <xf numFmtId="0" fontId="5" fillId="2" borderId="6" xfId="0" applyNumberFormat="1" applyFont="1" applyFill="1" applyBorder="1" applyAlignment="1">
      <alignment horizontal="center" shrinkToFit="1"/>
    </xf>
    <xf numFmtId="0" fontId="5" fillId="2" borderId="8" xfId="0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11" xfId="0" applyNumberFormat="1" applyFont="1" applyFill="1" applyBorder="1" applyAlignment="1">
      <alignment horizontal="center" shrinkToFit="1"/>
    </xf>
    <xf numFmtId="0" fontId="4" fillId="2" borderId="11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4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shrinkToFit="1"/>
    </xf>
    <xf numFmtId="0" fontId="5" fillId="2" borderId="25" xfId="0" applyNumberFormat="1" applyFont="1" applyFill="1" applyBorder="1" applyAlignment="1">
      <alignment horizontal="center" shrinkToFit="1"/>
    </xf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5" fillId="2" borderId="35" xfId="0" applyNumberFormat="1" applyFont="1" applyFill="1" applyBorder="1" applyAlignment="1">
      <alignment horizontal="center" shrinkToFit="1"/>
    </xf>
    <xf numFmtId="0" fontId="5" fillId="2" borderId="36" xfId="0" applyNumberFormat="1" applyFont="1" applyFill="1" applyBorder="1" applyAlignment="1">
      <alignment horizontal="center" shrinkToFit="1"/>
    </xf>
    <xf numFmtId="0" fontId="5" fillId="2" borderId="37" xfId="0" applyNumberFormat="1" applyFont="1" applyFill="1" applyBorder="1" applyAlignment="1">
      <alignment horizontal="center" shrinkToFit="1"/>
    </xf>
    <xf numFmtId="0" fontId="5" fillId="2" borderId="38" xfId="0" applyNumberFormat="1" applyFont="1" applyFill="1" applyBorder="1" applyAlignment="1">
      <alignment horizont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shrinkToFit="1"/>
    </xf>
    <xf numFmtId="0" fontId="5" fillId="2" borderId="40" xfId="0" applyNumberFormat="1" applyFont="1" applyFill="1" applyBorder="1" applyAlignment="1">
      <alignment horizontal="center" shrinkToFit="1"/>
    </xf>
    <xf numFmtId="0" fontId="5" fillId="2" borderId="41" xfId="0" applyNumberFormat="1" applyFont="1" applyFill="1" applyBorder="1" applyAlignment="1">
      <alignment horizontal="center" shrinkToFit="1"/>
    </xf>
    <xf numFmtId="0" fontId="5" fillId="2" borderId="42" xfId="0" applyNumberFormat="1" applyFont="1" applyFill="1" applyBorder="1" applyAlignment="1">
      <alignment horizontal="center" shrinkToFit="1"/>
    </xf>
    <xf numFmtId="0" fontId="5" fillId="2" borderId="43" xfId="0" applyNumberFormat="1" applyFont="1" applyFill="1" applyBorder="1" applyAlignment="1">
      <alignment horizontal="center" shrinkToFit="1"/>
    </xf>
    <xf numFmtId="0" fontId="5" fillId="2" borderId="44" xfId="0" applyNumberFormat="1" applyFont="1" applyFill="1" applyBorder="1" applyAlignment="1">
      <alignment horizontal="center" shrinkToFit="1"/>
    </xf>
    <xf numFmtId="0" fontId="0" fillId="2" borderId="35" xfId="0" applyNumberFormat="1" applyFill="1" applyBorder="1" applyAlignment="1">
      <alignment horizontal="center" shrinkToFit="1"/>
    </xf>
    <xf numFmtId="0" fontId="5" fillId="2" borderId="26" xfId="0" applyNumberFormat="1" applyFont="1" applyFill="1" applyBorder="1" applyAlignment="1">
      <alignment horizontal="center" vertical="center" shrinkToFit="1"/>
    </xf>
    <xf numFmtId="0" fontId="5" fillId="2" borderId="27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Alignment="1">
      <alignment horizontal="center" shrinkToFit="1"/>
    </xf>
    <xf numFmtId="0" fontId="0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tabSelected="1" workbookViewId="0" topLeftCell="A1">
      <selection activeCell="T4" sqref="T4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62" t="s">
        <v>91</v>
      </c>
      <c r="B1" s="62"/>
      <c r="C1" s="62"/>
      <c r="D1" s="62"/>
      <c r="E1" s="62"/>
      <c r="F1" s="62"/>
      <c r="G1" s="62"/>
      <c r="H1" s="7"/>
      <c r="I1" s="7"/>
    </row>
    <row r="2" spans="1:18" ht="16.5" customHeight="1">
      <c r="A2" s="62" t="s">
        <v>101</v>
      </c>
      <c r="B2" s="62"/>
      <c r="C2" s="62"/>
      <c r="D2" s="62"/>
      <c r="E2" s="62"/>
      <c r="F2" s="62"/>
      <c r="G2" s="62"/>
      <c r="H2" s="7"/>
      <c r="N2" s="63"/>
      <c r="O2" s="63"/>
      <c r="P2" s="63"/>
      <c r="Q2" s="63"/>
      <c r="R2" s="63"/>
    </row>
    <row r="3" spans="1:5" ht="16.5" customHeight="1">
      <c r="A3" s="7"/>
      <c r="B3" s="7"/>
      <c r="C3" s="7"/>
      <c r="D3" s="7"/>
      <c r="E3" s="7"/>
    </row>
    <row r="4" spans="1:5" ht="16.5" customHeight="1" thickBot="1">
      <c r="A4" s="62" t="s">
        <v>14</v>
      </c>
      <c r="B4" s="62"/>
      <c r="C4" s="7"/>
      <c r="D4" s="7"/>
      <c r="E4" s="7"/>
    </row>
    <row r="5" spans="1:18" ht="16.5" customHeight="1" thickBot="1">
      <c r="A5" s="8"/>
      <c r="B5" s="59" t="s">
        <v>20</v>
      </c>
      <c r="C5" s="60"/>
      <c r="D5" s="61"/>
      <c r="E5" s="59" t="s">
        <v>21</v>
      </c>
      <c r="F5" s="60"/>
      <c r="G5" s="61"/>
      <c r="H5" s="59" t="s">
        <v>22</v>
      </c>
      <c r="I5" s="60"/>
      <c r="J5" s="60"/>
      <c r="K5" s="59" t="s">
        <v>23</v>
      </c>
      <c r="L5" s="60"/>
      <c r="M5" s="6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50" t="str">
        <f>$B$5</f>
        <v>小野東ＳＳＤ</v>
      </c>
      <c r="B6" s="52"/>
      <c r="C6" s="53"/>
      <c r="D6" s="56"/>
      <c r="E6" s="9">
        <f>$E$41</f>
        <v>1</v>
      </c>
      <c r="F6" s="10" t="s">
        <v>15</v>
      </c>
      <c r="G6" s="11">
        <f>$G$41</f>
        <v>1</v>
      </c>
      <c r="H6" s="12">
        <f>$E$44</f>
        <v>1</v>
      </c>
      <c r="I6" s="10" t="s">
        <v>15</v>
      </c>
      <c r="J6" s="12">
        <f>$G$44</f>
        <v>1</v>
      </c>
      <c r="K6" s="9">
        <f>$E$47</f>
        <v>4</v>
      </c>
      <c r="L6" s="10" t="s">
        <v>15</v>
      </c>
      <c r="M6" s="12">
        <f>$G$47</f>
        <v>2</v>
      </c>
      <c r="N6" s="46">
        <f>SUM(L7,I7,F7)</f>
        <v>5</v>
      </c>
      <c r="O6" s="46">
        <f>SUM(E6,H6,K6)</f>
        <v>6</v>
      </c>
      <c r="P6" s="46">
        <f>SUM(M6,J6,G6)</f>
        <v>4</v>
      </c>
      <c r="Q6" s="48">
        <f>$O$6-$P$6</f>
        <v>2</v>
      </c>
      <c r="R6" s="48">
        <v>2</v>
      </c>
    </row>
    <row r="7" spans="1:18" ht="16.5" customHeight="1" thickBot="1">
      <c r="A7" s="51"/>
      <c r="B7" s="54"/>
      <c r="C7" s="55"/>
      <c r="D7" s="57"/>
      <c r="E7" s="13" t="s">
        <v>5</v>
      </c>
      <c r="F7" s="8">
        <v>1</v>
      </c>
      <c r="G7" s="14"/>
      <c r="H7" s="15" t="s">
        <v>5</v>
      </c>
      <c r="I7" s="8">
        <v>1</v>
      </c>
      <c r="J7" s="15"/>
      <c r="K7" s="13"/>
      <c r="L7" s="8">
        <v>3</v>
      </c>
      <c r="M7" s="15"/>
      <c r="N7" s="47"/>
      <c r="O7" s="47"/>
      <c r="P7" s="47"/>
      <c r="Q7" s="49"/>
      <c r="R7" s="49"/>
    </row>
    <row r="8" spans="1:18" ht="16.5" customHeight="1" thickBot="1">
      <c r="A8" s="50" t="str">
        <f>$E$5</f>
        <v>阿武山ＦＣ</v>
      </c>
      <c r="B8" s="9">
        <f>$G$41</f>
        <v>1</v>
      </c>
      <c r="C8" s="10" t="s">
        <v>15</v>
      </c>
      <c r="D8" s="11">
        <f>$E$41</f>
        <v>1</v>
      </c>
      <c r="E8" s="52"/>
      <c r="F8" s="53"/>
      <c r="G8" s="56"/>
      <c r="H8" s="9">
        <f>$L$47</f>
        <v>0</v>
      </c>
      <c r="I8" s="10" t="s">
        <v>15</v>
      </c>
      <c r="J8" s="12">
        <f>$N$47</f>
        <v>0</v>
      </c>
      <c r="K8" s="9">
        <f>$L$44</f>
        <v>0</v>
      </c>
      <c r="L8" s="10" t="s">
        <v>15</v>
      </c>
      <c r="M8" s="12">
        <f>$N$44</f>
        <v>3</v>
      </c>
      <c r="N8" s="46">
        <f>SUM(L9,I9,C9)</f>
        <v>2</v>
      </c>
      <c r="O8" s="46">
        <f>SUM(B8,H8,K8)</f>
        <v>1</v>
      </c>
      <c r="P8" s="46">
        <f>SUM(M8,J8,D8)</f>
        <v>4</v>
      </c>
      <c r="Q8" s="48">
        <f>$O$8-$P$8</f>
        <v>-3</v>
      </c>
      <c r="R8" s="48">
        <v>4</v>
      </c>
    </row>
    <row r="9" spans="1:18" ht="16.5" customHeight="1" thickBot="1">
      <c r="A9" s="51"/>
      <c r="B9" s="13" t="s">
        <v>5</v>
      </c>
      <c r="C9" s="8">
        <v>1</v>
      </c>
      <c r="D9" s="14"/>
      <c r="E9" s="54"/>
      <c r="F9" s="55"/>
      <c r="G9" s="57"/>
      <c r="H9" s="13" t="s">
        <v>5</v>
      </c>
      <c r="I9" s="8">
        <v>1</v>
      </c>
      <c r="J9" s="15"/>
      <c r="K9" s="13" t="s">
        <v>5</v>
      </c>
      <c r="L9" s="8">
        <v>0</v>
      </c>
      <c r="M9" s="15"/>
      <c r="N9" s="47"/>
      <c r="O9" s="47"/>
      <c r="P9" s="47"/>
      <c r="Q9" s="49"/>
      <c r="R9" s="49"/>
    </row>
    <row r="10" spans="1:18" ht="16.5" customHeight="1" thickBot="1">
      <c r="A10" s="50" t="str">
        <f>$H$5</f>
        <v>山田くらぶ</v>
      </c>
      <c r="B10" s="9">
        <f>$G$44</f>
        <v>1</v>
      </c>
      <c r="C10" s="10" t="s">
        <v>15</v>
      </c>
      <c r="D10" s="11">
        <f>$E$44</f>
        <v>1</v>
      </c>
      <c r="E10" s="9">
        <f>$N$47</f>
        <v>0</v>
      </c>
      <c r="F10" s="10" t="s">
        <v>15</v>
      </c>
      <c r="G10" s="11">
        <f>H8</f>
        <v>0</v>
      </c>
      <c r="H10" s="52"/>
      <c r="I10" s="53"/>
      <c r="J10" s="53"/>
      <c r="K10" s="9">
        <f>$L$41</f>
        <v>0</v>
      </c>
      <c r="L10" s="10" t="s">
        <v>15</v>
      </c>
      <c r="M10" s="12">
        <f>$N$41</f>
        <v>1</v>
      </c>
      <c r="N10" s="46">
        <f>L11+F11+C11</f>
        <v>2</v>
      </c>
      <c r="O10" s="46">
        <f>SUM(B10,E10,K10)</f>
        <v>1</v>
      </c>
      <c r="P10" s="46">
        <f>SUM(M10,G10,D10)</f>
        <v>2</v>
      </c>
      <c r="Q10" s="48">
        <f>$O$10-$P$10</f>
        <v>-1</v>
      </c>
      <c r="R10" s="48">
        <v>3</v>
      </c>
    </row>
    <row r="11" spans="1:18" ht="16.5" customHeight="1" thickBot="1">
      <c r="A11" s="51"/>
      <c r="B11" s="13" t="s">
        <v>5</v>
      </c>
      <c r="C11" s="8">
        <v>1</v>
      </c>
      <c r="D11" s="14"/>
      <c r="E11" s="13" t="s">
        <v>5</v>
      </c>
      <c r="F11" s="8">
        <v>1</v>
      </c>
      <c r="G11" s="14"/>
      <c r="H11" s="54"/>
      <c r="I11" s="55"/>
      <c r="J11" s="55"/>
      <c r="K11" s="13" t="s">
        <v>5</v>
      </c>
      <c r="L11" s="8">
        <v>0</v>
      </c>
      <c r="M11" s="15"/>
      <c r="N11" s="47"/>
      <c r="O11" s="47"/>
      <c r="P11" s="47"/>
      <c r="Q11" s="49"/>
      <c r="R11" s="49"/>
    </row>
    <row r="12" spans="1:18" ht="16.5" customHeight="1" thickBot="1">
      <c r="A12" s="50" t="str">
        <f>$K$5</f>
        <v>修斉ＳＳＤ</v>
      </c>
      <c r="B12" s="9">
        <f>$G$47</f>
        <v>2</v>
      </c>
      <c r="C12" s="10" t="s">
        <v>15</v>
      </c>
      <c r="D12" s="11">
        <f>$E$47</f>
        <v>4</v>
      </c>
      <c r="E12" s="9">
        <f>$N$44</f>
        <v>3</v>
      </c>
      <c r="F12" s="10" t="s">
        <v>15</v>
      </c>
      <c r="G12" s="11">
        <f>$L$44</f>
        <v>0</v>
      </c>
      <c r="H12" s="9">
        <f>$N$41</f>
        <v>1</v>
      </c>
      <c r="I12" s="10" t="s">
        <v>15</v>
      </c>
      <c r="J12" s="11">
        <f>$L$41</f>
        <v>0</v>
      </c>
      <c r="K12" s="52"/>
      <c r="L12" s="53"/>
      <c r="M12" s="53"/>
      <c r="N12" s="46">
        <f>SUM(I13,F13,C13)</f>
        <v>6</v>
      </c>
      <c r="O12" s="46">
        <f>SUM(H12,E12,B12)</f>
        <v>6</v>
      </c>
      <c r="P12" s="46">
        <f>SUM(J12,G12,D12)</f>
        <v>4</v>
      </c>
      <c r="Q12" s="48">
        <f>$O$12-$P$12</f>
        <v>2</v>
      </c>
      <c r="R12" s="48">
        <v>1</v>
      </c>
    </row>
    <row r="13" spans="1:18" ht="16.5" customHeight="1" thickBot="1">
      <c r="A13" s="51"/>
      <c r="B13" s="13" t="s">
        <v>5</v>
      </c>
      <c r="C13" s="8">
        <v>0</v>
      </c>
      <c r="D13" s="14"/>
      <c r="E13" s="13" t="s">
        <v>5</v>
      </c>
      <c r="F13" s="8">
        <v>3</v>
      </c>
      <c r="G13" s="14"/>
      <c r="H13" s="13" t="s">
        <v>5</v>
      </c>
      <c r="I13" s="8">
        <v>3</v>
      </c>
      <c r="J13" s="14"/>
      <c r="K13" s="54"/>
      <c r="L13" s="55"/>
      <c r="M13" s="55"/>
      <c r="N13" s="47"/>
      <c r="O13" s="47"/>
      <c r="P13" s="47"/>
      <c r="Q13" s="49"/>
      <c r="R13" s="49"/>
    </row>
    <row r="14" spans="1:18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5" ht="16.5" customHeight="1" thickBot="1">
      <c r="A16" s="62" t="s">
        <v>16</v>
      </c>
      <c r="B16" s="62"/>
      <c r="C16" s="7"/>
      <c r="D16" s="7"/>
      <c r="E16" s="7"/>
    </row>
    <row r="17" spans="1:18" ht="16.5" customHeight="1" thickBot="1">
      <c r="A17" s="8"/>
      <c r="B17" s="59" t="s">
        <v>24</v>
      </c>
      <c r="C17" s="60"/>
      <c r="D17" s="61"/>
      <c r="E17" s="59" t="s">
        <v>25</v>
      </c>
      <c r="F17" s="60"/>
      <c r="G17" s="61"/>
      <c r="H17" s="59" t="s">
        <v>31</v>
      </c>
      <c r="I17" s="60"/>
      <c r="J17" s="60"/>
      <c r="K17" s="59" t="s">
        <v>26</v>
      </c>
      <c r="L17" s="60"/>
      <c r="M17" s="60"/>
      <c r="N17" s="2" t="s">
        <v>0</v>
      </c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50" t="str">
        <f>$B$17</f>
        <v>鹿の子台ＦＣ</v>
      </c>
      <c r="B18" s="52"/>
      <c r="C18" s="53"/>
      <c r="D18" s="56"/>
      <c r="E18" s="9">
        <f>$E$42</f>
        <v>2</v>
      </c>
      <c r="F18" s="10" t="s">
        <v>15</v>
      </c>
      <c r="G18" s="11">
        <f>$G$42</f>
        <v>2</v>
      </c>
      <c r="H18" s="9">
        <f>E45</f>
        <v>1</v>
      </c>
      <c r="I18" s="10" t="s">
        <v>15</v>
      </c>
      <c r="J18" s="12">
        <f>G45</f>
        <v>1</v>
      </c>
      <c r="K18" s="9">
        <f>E48</f>
        <v>5</v>
      </c>
      <c r="L18" s="10" t="s">
        <v>15</v>
      </c>
      <c r="M18" s="12">
        <f>G48</f>
        <v>0</v>
      </c>
      <c r="N18" s="46">
        <f>L19+I19+F19</f>
        <v>5</v>
      </c>
      <c r="O18" s="46">
        <f>SUM(E18,H18,K18)</f>
        <v>8</v>
      </c>
      <c r="P18" s="46">
        <f>SUM(M18,J18,G18)</f>
        <v>3</v>
      </c>
      <c r="Q18" s="48">
        <f>$O$18-$P$18</f>
        <v>5</v>
      </c>
      <c r="R18" s="48">
        <v>2</v>
      </c>
    </row>
    <row r="19" spans="1:18" ht="16.5" customHeight="1" thickBot="1">
      <c r="A19" s="51"/>
      <c r="B19" s="54"/>
      <c r="C19" s="55"/>
      <c r="D19" s="57"/>
      <c r="E19" s="13" t="s">
        <v>5</v>
      </c>
      <c r="F19" s="8">
        <v>1</v>
      </c>
      <c r="G19" s="14"/>
      <c r="H19" s="13" t="s">
        <v>5</v>
      </c>
      <c r="I19" s="8">
        <v>1</v>
      </c>
      <c r="J19" s="15"/>
      <c r="K19" s="13" t="s">
        <v>5</v>
      </c>
      <c r="L19" s="8">
        <v>3</v>
      </c>
      <c r="M19" s="15"/>
      <c r="N19" s="47"/>
      <c r="O19" s="47"/>
      <c r="P19" s="47"/>
      <c r="Q19" s="49"/>
      <c r="R19" s="49"/>
    </row>
    <row r="20" spans="1:18" ht="16.5" customHeight="1" thickBot="1">
      <c r="A20" s="50" t="str">
        <f>$E$17</f>
        <v>大正ＳＣ</v>
      </c>
      <c r="B20" s="9">
        <f>$G$42</f>
        <v>2</v>
      </c>
      <c r="C20" s="10" t="s">
        <v>15</v>
      </c>
      <c r="D20" s="11">
        <f>$E$42</f>
        <v>2</v>
      </c>
      <c r="E20" s="52"/>
      <c r="F20" s="53"/>
      <c r="G20" s="56"/>
      <c r="H20" s="9">
        <f>L48</f>
        <v>0</v>
      </c>
      <c r="I20" s="10" t="s">
        <v>15</v>
      </c>
      <c r="J20" s="12">
        <f>N48</f>
        <v>2</v>
      </c>
      <c r="K20" s="9">
        <f>L48</f>
        <v>0</v>
      </c>
      <c r="L20" s="10" t="s">
        <v>15</v>
      </c>
      <c r="M20" s="12">
        <f>N45</f>
        <v>4</v>
      </c>
      <c r="N20" s="46">
        <f>SUM(L21,I21,C21)</f>
        <v>1</v>
      </c>
      <c r="O20" s="46">
        <f>SUM(K20,H20,B20)</f>
        <v>2</v>
      </c>
      <c r="P20" s="46">
        <f>SUM(M20,J20,D20)</f>
        <v>8</v>
      </c>
      <c r="Q20" s="48">
        <f>$O$20-$P$20</f>
        <v>-6</v>
      </c>
      <c r="R20" s="48">
        <v>4</v>
      </c>
    </row>
    <row r="21" spans="1:18" ht="16.5" customHeight="1" thickBot="1">
      <c r="A21" s="51"/>
      <c r="B21" s="13" t="s">
        <v>5</v>
      </c>
      <c r="C21" s="8">
        <v>1</v>
      </c>
      <c r="D21" s="14"/>
      <c r="E21" s="54"/>
      <c r="F21" s="55"/>
      <c r="G21" s="57"/>
      <c r="H21" s="13" t="s">
        <v>5</v>
      </c>
      <c r="I21" s="8">
        <v>0</v>
      </c>
      <c r="J21" s="15"/>
      <c r="K21" s="13" t="s">
        <v>5</v>
      </c>
      <c r="L21" s="8">
        <v>0</v>
      </c>
      <c r="M21" s="15"/>
      <c r="N21" s="47"/>
      <c r="O21" s="47"/>
      <c r="P21" s="47"/>
      <c r="Q21" s="49"/>
      <c r="R21" s="49"/>
    </row>
    <row r="22" spans="1:18" ht="16.5" customHeight="1" thickBot="1">
      <c r="A22" s="50" t="str">
        <f>$H$17</f>
        <v>ＳＴＡＹ ＣＯＯＬ ＦＣ</v>
      </c>
      <c r="B22" s="9">
        <f>J18</f>
        <v>1</v>
      </c>
      <c r="C22" s="10" t="s">
        <v>15</v>
      </c>
      <c r="D22" s="11">
        <f>H18</f>
        <v>1</v>
      </c>
      <c r="E22" s="9">
        <f>J20</f>
        <v>2</v>
      </c>
      <c r="F22" s="10" t="s">
        <v>15</v>
      </c>
      <c r="G22" s="11">
        <f>H20</f>
        <v>0</v>
      </c>
      <c r="H22" s="52"/>
      <c r="I22" s="53"/>
      <c r="J22" s="53"/>
      <c r="K22" s="9">
        <f>$L$42</f>
        <v>3</v>
      </c>
      <c r="L22" s="10" t="s">
        <v>15</v>
      </c>
      <c r="M22" s="12">
        <f>$N$42</f>
        <v>1</v>
      </c>
      <c r="N22" s="46">
        <f>SUM(L23,F23,C23)</f>
        <v>7</v>
      </c>
      <c r="O22" s="46">
        <f>SUM(K22,E22,B22)</f>
        <v>6</v>
      </c>
      <c r="P22" s="46">
        <f>SUM(M22,G22,D22)</f>
        <v>2</v>
      </c>
      <c r="Q22" s="48">
        <f>$O$22-$P$22</f>
        <v>4</v>
      </c>
      <c r="R22" s="48">
        <v>1</v>
      </c>
    </row>
    <row r="23" spans="1:18" ht="16.5" customHeight="1" thickBot="1">
      <c r="A23" s="51"/>
      <c r="B23" s="13" t="s">
        <v>5</v>
      </c>
      <c r="C23" s="8">
        <v>1</v>
      </c>
      <c r="D23" s="14"/>
      <c r="E23" s="13" t="s">
        <v>5</v>
      </c>
      <c r="F23" s="8">
        <v>3</v>
      </c>
      <c r="G23" s="14"/>
      <c r="H23" s="54"/>
      <c r="I23" s="55"/>
      <c r="J23" s="55"/>
      <c r="K23" s="13" t="s">
        <v>5</v>
      </c>
      <c r="L23" s="8">
        <v>3</v>
      </c>
      <c r="M23" s="15"/>
      <c r="N23" s="47"/>
      <c r="O23" s="47"/>
      <c r="P23" s="47"/>
      <c r="Q23" s="49"/>
      <c r="R23" s="49"/>
    </row>
    <row r="24" spans="1:18" ht="16.5" customHeight="1" thickBot="1">
      <c r="A24" s="50" t="str">
        <f>$K$17</f>
        <v>芥子山ＦＣ</v>
      </c>
      <c r="B24" s="9">
        <f>M18</f>
        <v>0</v>
      </c>
      <c r="C24" s="10" t="s">
        <v>15</v>
      </c>
      <c r="D24" s="11">
        <f>K18</f>
        <v>5</v>
      </c>
      <c r="E24" s="9">
        <f>M20</f>
        <v>4</v>
      </c>
      <c r="F24" s="10" t="s">
        <v>15</v>
      </c>
      <c r="G24" s="11">
        <f>K20</f>
        <v>0</v>
      </c>
      <c r="H24" s="9">
        <f>$N$42</f>
        <v>1</v>
      </c>
      <c r="I24" s="10" t="s">
        <v>15</v>
      </c>
      <c r="J24" s="11">
        <f>$L$42</f>
        <v>3</v>
      </c>
      <c r="K24" s="52"/>
      <c r="L24" s="53"/>
      <c r="M24" s="53"/>
      <c r="N24" s="46">
        <f>SUM(C25,F25,I25)</f>
        <v>3</v>
      </c>
      <c r="O24" s="46">
        <f>SUM(B24,E24,H24)</f>
        <v>5</v>
      </c>
      <c r="P24" s="46">
        <f>SUM(J24,G24,D24)</f>
        <v>8</v>
      </c>
      <c r="Q24" s="48">
        <f>$O$24-$P$24</f>
        <v>-3</v>
      </c>
      <c r="R24" s="48">
        <v>3</v>
      </c>
    </row>
    <row r="25" spans="1:18" ht="16.5" customHeight="1" thickBot="1">
      <c r="A25" s="51"/>
      <c r="B25" s="13" t="s">
        <v>5</v>
      </c>
      <c r="C25" s="8">
        <v>0</v>
      </c>
      <c r="D25" s="14"/>
      <c r="E25" s="13" t="s">
        <v>5</v>
      </c>
      <c r="F25" s="8">
        <v>3</v>
      </c>
      <c r="G25" s="14"/>
      <c r="H25" s="13" t="s">
        <v>5</v>
      </c>
      <c r="I25" s="8">
        <v>0</v>
      </c>
      <c r="J25" s="14"/>
      <c r="K25" s="54"/>
      <c r="L25" s="55"/>
      <c r="M25" s="55"/>
      <c r="N25" s="47"/>
      <c r="O25" s="47"/>
      <c r="P25" s="47"/>
      <c r="Q25" s="49"/>
      <c r="R25" s="49"/>
    </row>
    <row r="26" spans="1:18" ht="16.5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5" ht="16.5" customHeight="1" thickBot="1">
      <c r="A28" s="62" t="s">
        <v>13</v>
      </c>
      <c r="B28" s="62"/>
      <c r="C28" s="7"/>
      <c r="D28" s="7"/>
      <c r="E28" s="7"/>
    </row>
    <row r="29" spans="1:18" ht="16.5" customHeight="1" thickBot="1">
      <c r="A29" s="8"/>
      <c r="B29" s="59" t="s">
        <v>27</v>
      </c>
      <c r="C29" s="60"/>
      <c r="D29" s="60"/>
      <c r="E29" s="59" t="s">
        <v>30</v>
      </c>
      <c r="F29" s="60"/>
      <c r="G29" s="61"/>
      <c r="H29" s="59" t="s">
        <v>28</v>
      </c>
      <c r="I29" s="60"/>
      <c r="J29" s="60"/>
      <c r="K29" s="59" t="s">
        <v>29</v>
      </c>
      <c r="L29" s="60"/>
      <c r="M29" s="6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50" t="str">
        <f>$B$29</f>
        <v>播磨ＳＣ</v>
      </c>
      <c r="B30" s="52"/>
      <c r="C30" s="53"/>
      <c r="D30" s="56"/>
      <c r="E30" s="9">
        <f>$E$43</f>
        <v>4</v>
      </c>
      <c r="F30" s="10" t="s">
        <v>15</v>
      </c>
      <c r="G30" s="11">
        <f>$G$43</f>
        <v>1</v>
      </c>
      <c r="H30" s="9">
        <f>$E$46</f>
        <v>2</v>
      </c>
      <c r="I30" s="10" t="s">
        <v>15</v>
      </c>
      <c r="J30" s="12">
        <f>$G$46</f>
        <v>1</v>
      </c>
      <c r="K30" s="9">
        <f>E49</f>
        <v>0</v>
      </c>
      <c r="L30" s="10" t="s">
        <v>15</v>
      </c>
      <c r="M30" s="12">
        <f>G49</f>
        <v>2</v>
      </c>
      <c r="N30" s="46">
        <f>SUM(L31,I31,F31)</f>
        <v>6</v>
      </c>
      <c r="O30" s="46">
        <f>SUM(E30,H30,K30)</f>
        <v>6</v>
      </c>
      <c r="P30" s="46">
        <f>SUM(M30,J30,G30)</f>
        <v>4</v>
      </c>
      <c r="Q30" s="48">
        <f>$O$30-$P$30</f>
        <v>2</v>
      </c>
      <c r="R30" s="48">
        <v>2</v>
      </c>
    </row>
    <row r="31" spans="1:18" ht="16.5" customHeight="1" thickBot="1">
      <c r="A31" s="51"/>
      <c r="B31" s="54"/>
      <c r="C31" s="55"/>
      <c r="D31" s="57"/>
      <c r="E31" s="13" t="s">
        <v>5</v>
      </c>
      <c r="F31" s="8">
        <v>3</v>
      </c>
      <c r="G31" s="14"/>
      <c r="H31" s="13" t="s">
        <v>5</v>
      </c>
      <c r="I31" s="8">
        <v>3</v>
      </c>
      <c r="J31" s="15"/>
      <c r="K31" s="13" t="s">
        <v>5</v>
      </c>
      <c r="L31" s="8">
        <v>0</v>
      </c>
      <c r="M31" s="15"/>
      <c r="N31" s="47"/>
      <c r="O31" s="47"/>
      <c r="P31" s="47"/>
      <c r="Q31" s="49"/>
      <c r="R31" s="49"/>
    </row>
    <row r="32" spans="1:18" ht="16.5" customHeight="1" thickBot="1">
      <c r="A32" s="50" t="str">
        <f>$E$29</f>
        <v>上ヶ原南ＳＣ</v>
      </c>
      <c r="B32" s="9">
        <f>$G$43</f>
        <v>1</v>
      </c>
      <c r="C32" s="10" t="s">
        <v>15</v>
      </c>
      <c r="D32" s="11">
        <f>$E$43</f>
        <v>4</v>
      </c>
      <c r="E32" s="52"/>
      <c r="F32" s="53"/>
      <c r="G32" s="56"/>
      <c r="H32" s="9">
        <f>L49</f>
        <v>1</v>
      </c>
      <c r="I32" s="10" t="s">
        <v>15</v>
      </c>
      <c r="J32" s="12">
        <f>N49</f>
        <v>2</v>
      </c>
      <c r="K32" s="9">
        <f>$L$46</f>
        <v>5</v>
      </c>
      <c r="L32" s="10" t="s">
        <v>15</v>
      </c>
      <c r="M32" s="12">
        <f>$N$46</f>
        <v>2</v>
      </c>
      <c r="N32" s="46">
        <f>SUM(L33,I33,C33)</f>
        <v>3</v>
      </c>
      <c r="O32" s="46">
        <f>SUM(K32,H32,B32)</f>
        <v>7</v>
      </c>
      <c r="P32" s="58">
        <f>SUM(M32,J32,D32)</f>
        <v>8</v>
      </c>
      <c r="Q32" s="48">
        <f>$O$32-$P$32</f>
        <v>-1</v>
      </c>
      <c r="R32" s="48">
        <v>3</v>
      </c>
    </row>
    <row r="33" spans="1:18" ht="16.5" customHeight="1" thickBot="1">
      <c r="A33" s="51"/>
      <c r="B33" s="13" t="s">
        <v>5</v>
      </c>
      <c r="C33" s="8">
        <v>0</v>
      </c>
      <c r="D33" s="14"/>
      <c r="E33" s="54"/>
      <c r="F33" s="55"/>
      <c r="G33" s="57"/>
      <c r="H33" s="13" t="s">
        <v>5</v>
      </c>
      <c r="I33" s="8">
        <v>0</v>
      </c>
      <c r="J33" s="15"/>
      <c r="K33" s="13" t="s">
        <v>5</v>
      </c>
      <c r="L33" s="8">
        <v>3</v>
      </c>
      <c r="M33" s="15"/>
      <c r="N33" s="47"/>
      <c r="O33" s="47"/>
      <c r="P33" s="47"/>
      <c r="Q33" s="49"/>
      <c r="R33" s="49"/>
    </row>
    <row r="34" spans="1:18" ht="16.5" customHeight="1" thickBot="1">
      <c r="A34" s="50" t="str">
        <f>$H$29</f>
        <v>下野池ＪＳＳ</v>
      </c>
      <c r="B34" s="9">
        <f>$G$46</f>
        <v>1</v>
      </c>
      <c r="C34" s="10" t="s">
        <v>15</v>
      </c>
      <c r="D34" s="11">
        <f>$E$46</f>
        <v>2</v>
      </c>
      <c r="E34" s="9">
        <f>J32</f>
        <v>2</v>
      </c>
      <c r="F34" s="10" t="s">
        <v>15</v>
      </c>
      <c r="G34" s="11">
        <f>H32</f>
        <v>1</v>
      </c>
      <c r="H34" s="52"/>
      <c r="I34" s="53"/>
      <c r="J34" s="53"/>
      <c r="K34" s="9">
        <f>$L$43</f>
        <v>5</v>
      </c>
      <c r="L34" s="10" t="s">
        <v>15</v>
      </c>
      <c r="M34" s="12">
        <f>$N$43</f>
        <v>0</v>
      </c>
      <c r="N34" s="46">
        <f>SUM(L35,F35,C35)</f>
        <v>6</v>
      </c>
      <c r="O34" s="46">
        <f>SUM(K34,E34,B34)</f>
        <v>8</v>
      </c>
      <c r="P34" s="46">
        <f>SUM(M34,G34,D34)</f>
        <v>3</v>
      </c>
      <c r="Q34" s="48">
        <f>$O$34-$P$34</f>
        <v>5</v>
      </c>
      <c r="R34" s="48">
        <v>1</v>
      </c>
    </row>
    <row r="35" spans="1:18" ht="16.5" customHeight="1" thickBot="1">
      <c r="A35" s="51"/>
      <c r="B35" s="13" t="s">
        <v>5</v>
      </c>
      <c r="C35" s="8">
        <v>0</v>
      </c>
      <c r="D35" s="14"/>
      <c r="E35" s="13" t="s">
        <v>5</v>
      </c>
      <c r="F35" s="8">
        <v>3</v>
      </c>
      <c r="G35" s="14"/>
      <c r="H35" s="54"/>
      <c r="I35" s="55"/>
      <c r="J35" s="55"/>
      <c r="K35" s="13" t="s">
        <v>5</v>
      </c>
      <c r="L35" s="8">
        <v>3</v>
      </c>
      <c r="M35" s="15"/>
      <c r="N35" s="47"/>
      <c r="O35" s="47"/>
      <c r="P35" s="47"/>
      <c r="Q35" s="49"/>
      <c r="R35" s="49"/>
    </row>
    <row r="36" spans="1:18" ht="16.5" customHeight="1" thickBot="1">
      <c r="A36" s="50" t="str">
        <f>$K$29</f>
        <v>福知山ＳＳＤ・Ｂ</v>
      </c>
      <c r="B36" s="9">
        <f>M30</f>
        <v>2</v>
      </c>
      <c r="C36" s="10" t="s">
        <v>15</v>
      </c>
      <c r="D36" s="11">
        <f>K30</f>
        <v>0</v>
      </c>
      <c r="E36" s="9">
        <f>$N$46</f>
        <v>2</v>
      </c>
      <c r="F36" s="10" t="s">
        <v>15</v>
      </c>
      <c r="G36" s="11">
        <f>$L$46</f>
        <v>5</v>
      </c>
      <c r="H36" s="9">
        <f>$N$43</f>
        <v>0</v>
      </c>
      <c r="I36" s="10" t="s">
        <v>15</v>
      </c>
      <c r="J36" s="11">
        <f>$L$43</f>
        <v>5</v>
      </c>
      <c r="K36" s="52"/>
      <c r="L36" s="53"/>
      <c r="M36" s="53"/>
      <c r="N36" s="46">
        <f>SUM(I37,F37,C37)</f>
        <v>3</v>
      </c>
      <c r="O36" s="46">
        <f>SUM(H36,E36,B36)</f>
        <v>4</v>
      </c>
      <c r="P36" s="46">
        <f>SUM(J36,G36,D36)</f>
        <v>10</v>
      </c>
      <c r="Q36" s="48">
        <f>$O$36-$P$36</f>
        <v>-6</v>
      </c>
      <c r="R36" s="48">
        <v>4</v>
      </c>
    </row>
    <row r="37" spans="1:18" ht="16.5" customHeight="1" thickBot="1">
      <c r="A37" s="51"/>
      <c r="B37" s="13" t="s">
        <v>5</v>
      </c>
      <c r="C37" s="8">
        <v>3</v>
      </c>
      <c r="D37" s="14"/>
      <c r="E37" s="13" t="s">
        <v>5</v>
      </c>
      <c r="F37" s="8">
        <v>0</v>
      </c>
      <c r="G37" s="14"/>
      <c r="H37" s="13" t="s">
        <v>5</v>
      </c>
      <c r="I37" s="8">
        <v>0</v>
      </c>
      <c r="J37" s="14"/>
      <c r="K37" s="54"/>
      <c r="L37" s="55"/>
      <c r="M37" s="55"/>
      <c r="N37" s="47"/>
      <c r="O37" s="47"/>
      <c r="P37" s="47"/>
      <c r="Q37" s="49"/>
      <c r="R37" s="49"/>
    </row>
    <row r="38" ht="16.5" customHeight="1"/>
    <row r="39" ht="16.5" customHeight="1" thickBot="1"/>
    <row r="40" spans="1:16" ht="16.5" customHeight="1" thickBot="1">
      <c r="A40" s="35" t="s">
        <v>6</v>
      </c>
      <c r="B40" s="36"/>
      <c r="C40" s="37" t="s">
        <v>17</v>
      </c>
      <c r="D40" s="38"/>
      <c r="E40" s="38"/>
      <c r="F40" s="38"/>
      <c r="G40" s="38"/>
      <c r="H40" s="38"/>
      <c r="I40" s="39"/>
      <c r="J40" s="37" t="s">
        <v>9</v>
      </c>
      <c r="K40" s="38"/>
      <c r="L40" s="38"/>
      <c r="M40" s="38"/>
      <c r="N40" s="38"/>
      <c r="O40" s="38"/>
      <c r="P40" s="39"/>
    </row>
    <row r="41" spans="1:16" ht="16.5" customHeight="1">
      <c r="A41" s="40" t="s">
        <v>10</v>
      </c>
      <c r="B41" s="41"/>
      <c r="C41" s="42" t="str">
        <f>$B$5</f>
        <v>小野東ＳＳＤ</v>
      </c>
      <c r="D41" s="43"/>
      <c r="E41" s="17">
        <v>1</v>
      </c>
      <c r="F41" s="18" t="s">
        <v>15</v>
      </c>
      <c r="G41" s="17">
        <v>1</v>
      </c>
      <c r="H41" s="44" t="str">
        <f>$E$5</f>
        <v>阿武山ＦＣ</v>
      </c>
      <c r="I41" s="45"/>
      <c r="J41" s="42" t="str">
        <f>$H$5</f>
        <v>山田くらぶ</v>
      </c>
      <c r="K41" s="43"/>
      <c r="L41" s="4">
        <v>0</v>
      </c>
      <c r="M41" s="19" t="s">
        <v>15</v>
      </c>
      <c r="N41" s="4">
        <v>1</v>
      </c>
      <c r="O41" s="44" t="str">
        <f>$K$5</f>
        <v>修斉ＳＳＤ</v>
      </c>
      <c r="P41" s="45"/>
    </row>
    <row r="42" spans="1:16" ht="16.5" customHeight="1">
      <c r="A42" s="31" t="s">
        <v>11</v>
      </c>
      <c r="B42" s="32"/>
      <c r="C42" s="33" t="str">
        <f>$B$17</f>
        <v>鹿の子台ＦＣ</v>
      </c>
      <c r="D42" s="34"/>
      <c r="E42" s="5">
        <v>2</v>
      </c>
      <c r="F42" s="20" t="s">
        <v>15</v>
      </c>
      <c r="G42" s="5">
        <v>2</v>
      </c>
      <c r="H42" s="23" t="str">
        <f>$E$17</f>
        <v>大正ＳＣ</v>
      </c>
      <c r="I42" s="24"/>
      <c r="J42" s="33" t="str">
        <f>$H$17</f>
        <v>ＳＴＡＹ ＣＯＯＬ ＦＣ</v>
      </c>
      <c r="K42" s="34"/>
      <c r="L42" s="5">
        <v>3</v>
      </c>
      <c r="M42" s="20" t="s">
        <v>15</v>
      </c>
      <c r="N42" s="5">
        <v>1</v>
      </c>
      <c r="O42" s="23" t="str">
        <f>$K$17</f>
        <v>芥子山ＦＣ</v>
      </c>
      <c r="P42" s="24"/>
    </row>
    <row r="43" spans="1:16" ht="16.5" customHeight="1">
      <c r="A43" s="31" t="s">
        <v>12</v>
      </c>
      <c r="B43" s="32"/>
      <c r="C43" s="33" t="str">
        <f>$B$29</f>
        <v>播磨ＳＣ</v>
      </c>
      <c r="D43" s="34"/>
      <c r="E43" s="5">
        <v>4</v>
      </c>
      <c r="F43" s="20" t="s">
        <v>15</v>
      </c>
      <c r="G43" s="5">
        <v>1</v>
      </c>
      <c r="H43" s="23" t="str">
        <f>$E$29</f>
        <v>上ヶ原南ＳＣ</v>
      </c>
      <c r="I43" s="24"/>
      <c r="J43" s="33" t="str">
        <f>$H$29</f>
        <v>下野池ＪＳＳ</v>
      </c>
      <c r="K43" s="34"/>
      <c r="L43" s="5">
        <v>5</v>
      </c>
      <c r="M43" s="20" t="s">
        <v>15</v>
      </c>
      <c r="N43" s="5">
        <v>0</v>
      </c>
      <c r="O43" s="23" t="str">
        <f>$K$29</f>
        <v>福知山ＳＳＤ・Ｂ</v>
      </c>
      <c r="P43" s="24"/>
    </row>
    <row r="44" spans="1:16" ht="16.5" customHeight="1">
      <c r="A44" s="31" t="s">
        <v>7</v>
      </c>
      <c r="B44" s="32"/>
      <c r="C44" s="33" t="str">
        <f>$B$5</f>
        <v>小野東ＳＳＤ</v>
      </c>
      <c r="D44" s="34"/>
      <c r="E44" s="5">
        <v>1</v>
      </c>
      <c r="F44" s="20" t="s">
        <v>15</v>
      </c>
      <c r="G44" s="5">
        <v>1</v>
      </c>
      <c r="H44" s="23" t="str">
        <f>$H$5</f>
        <v>山田くらぶ</v>
      </c>
      <c r="I44" s="24"/>
      <c r="J44" s="33" t="str">
        <f>$E$5</f>
        <v>阿武山ＦＣ</v>
      </c>
      <c r="K44" s="34"/>
      <c r="L44" s="5">
        <v>0</v>
      </c>
      <c r="M44" s="20" t="s">
        <v>15</v>
      </c>
      <c r="N44" s="5">
        <v>3</v>
      </c>
      <c r="O44" s="23" t="str">
        <f>$K$5</f>
        <v>修斉ＳＳＤ</v>
      </c>
      <c r="P44" s="24"/>
    </row>
    <row r="45" spans="1:16" ht="16.5" customHeight="1">
      <c r="A45" s="31" t="s">
        <v>8</v>
      </c>
      <c r="B45" s="32"/>
      <c r="C45" s="33" t="str">
        <f>$B$17</f>
        <v>鹿の子台ＦＣ</v>
      </c>
      <c r="D45" s="34"/>
      <c r="E45" s="5">
        <v>1</v>
      </c>
      <c r="F45" s="20" t="s">
        <v>15</v>
      </c>
      <c r="G45" s="5">
        <v>1</v>
      </c>
      <c r="H45" s="23" t="str">
        <f>H17</f>
        <v>ＳＴＡＹ ＣＯＯＬ ＦＣ</v>
      </c>
      <c r="I45" s="24"/>
      <c r="J45" s="33" t="str">
        <f>$E$17</f>
        <v>大正ＳＣ</v>
      </c>
      <c r="K45" s="34"/>
      <c r="L45" s="5">
        <v>0</v>
      </c>
      <c r="M45" s="20" t="s">
        <v>15</v>
      </c>
      <c r="N45" s="5">
        <v>4</v>
      </c>
      <c r="O45" s="23" t="str">
        <f>K17</f>
        <v>芥子山ＦＣ</v>
      </c>
      <c r="P45" s="24"/>
    </row>
    <row r="46" spans="1:16" ht="16.5" customHeight="1">
      <c r="A46" s="31" t="s">
        <v>102</v>
      </c>
      <c r="B46" s="32"/>
      <c r="C46" s="33" t="str">
        <f>$B$29</f>
        <v>播磨ＳＣ</v>
      </c>
      <c r="D46" s="34"/>
      <c r="E46" s="5">
        <v>2</v>
      </c>
      <c r="F46" s="20" t="s">
        <v>15</v>
      </c>
      <c r="G46" s="5">
        <v>1</v>
      </c>
      <c r="H46" s="23" t="str">
        <f>$H$29</f>
        <v>下野池ＪＳＳ</v>
      </c>
      <c r="I46" s="24"/>
      <c r="J46" s="33" t="str">
        <f>$E$29</f>
        <v>上ヶ原南ＳＣ</v>
      </c>
      <c r="K46" s="34"/>
      <c r="L46" s="5">
        <v>5</v>
      </c>
      <c r="M46" s="20" t="s">
        <v>15</v>
      </c>
      <c r="N46" s="5">
        <v>2</v>
      </c>
      <c r="O46" s="23" t="str">
        <f>$K$29</f>
        <v>福知山ＳＳＤ・Ｂ</v>
      </c>
      <c r="P46" s="24"/>
    </row>
    <row r="47" spans="1:16" ht="16.5" customHeight="1">
      <c r="A47" s="31" t="s">
        <v>103</v>
      </c>
      <c r="B47" s="32"/>
      <c r="C47" s="33" t="str">
        <f>$B$5</f>
        <v>小野東ＳＳＤ</v>
      </c>
      <c r="D47" s="34"/>
      <c r="E47" s="5">
        <v>4</v>
      </c>
      <c r="F47" s="20" t="s">
        <v>15</v>
      </c>
      <c r="G47" s="5">
        <v>2</v>
      </c>
      <c r="H47" s="23" t="str">
        <f>$K$5</f>
        <v>修斉ＳＳＤ</v>
      </c>
      <c r="I47" s="24"/>
      <c r="J47" s="33" t="str">
        <f>$E$5</f>
        <v>阿武山ＦＣ</v>
      </c>
      <c r="K47" s="34"/>
      <c r="L47" s="5">
        <v>0</v>
      </c>
      <c r="M47" s="20" t="s">
        <v>15</v>
      </c>
      <c r="N47" s="5">
        <v>0</v>
      </c>
      <c r="O47" s="23" t="str">
        <f>$H$5</f>
        <v>山田くらぶ</v>
      </c>
      <c r="P47" s="24"/>
    </row>
    <row r="48" spans="1:16" ht="16.5" customHeight="1">
      <c r="A48" s="31" t="s">
        <v>104</v>
      </c>
      <c r="B48" s="32"/>
      <c r="C48" s="33" t="str">
        <f>$B$17</f>
        <v>鹿の子台ＦＣ</v>
      </c>
      <c r="D48" s="34"/>
      <c r="E48" s="5">
        <v>5</v>
      </c>
      <c r="F48" s="20" t="s">
        <v>15</v>
      </c>
      <c r="G48" s="5">
        <v>0</v>
      </c>
      <c r="H48" s="23" t="str">
        <f>K17</f>
        <v>芥子山ＦＣ</v>
      </c>
      <c r="I48" s="24"/>
      <c r="J48" s="33" t="str">
        <f>$E$17</f>
        <v>大正ＳＣ</v>
      </c>
      <c r="K48" s="34"/>
      <c r="L48" s="5">
        <v>0</v>
      </c>
      <c r="M48" s="20" t="s">
        <v>15</v>
      </c>
      <c r="N48" s="5">
        <v>2</v>
      </c>
      <c r="O48" s="23" t="str">
        <f>H17</f>
        <v>ＳＴＡＹ ＣＯＯＬ ＦＣ</v>
      </c>
      <c r="P48" s="24"/>
    </row>
    <row r="49" spans="1:16" ht="16.5" customHeight="1" thickBot="1">
      <c r="A49" s="25" t="s">
        <v>105</v>
      </c>
      <c r="B49" s="26"/>
      <c r="C49" s="27" t="str">
        <f>B29</f>
        <v>播磨ＳＣ</v>
      </c>
      <c r="D49" s="28"/>
      <c r="E49" s="6">
        <v>0</v>
      </c>
      <c r="F49" s="21" t="s">
        <v>15</v>
      </c>
      <c r="G49" s="6">
        <v>2</v>
      </c>
      <c r="H49" s="29" t="str">
        <f>K29</f>
        <v>福知山ＳＳＤ・Ｂ</v>
      </c>
      <c r="I49" s="30"/>
      <c r="J49" s="27" t="str">
        <f>E29</f>
        <v>上ヶ原南ＳＣ</v>
      </c>
      <c r="K49" s="28"/>
      <c r="L49" s="6">
        <v>1</v>
      </c>
      <c r="M49" s="21" t="s">
        <v>15</v>
      </c>
      <c r="N49" s="6">
        <v>2</v>
      </c>
      <c r="O49" s="29" t="str">
        <f>H29</f>
        <v>下野池ＪＳＳ</v>
      </c>
      <c r="P49" s="30"/>
    </row>
    <row r="50" spans="1:9" ht="16.5" customHeight="1">
      <c r="A50" s="62" t="s">
        <v>92</v>
      </c>
      <c r="B50" s="62"/>
      <c r="C50" s="62"/>
      <c r="D50" s="62"/>
      <c r="E50" s="62"/>
      <c r="F50" s="62"/>
      <c r="G50" s="62"/>
      <c r="H50" s="7"/>
      <c r="I50" s="7"/>
    </row>
    <row r="51" spans="1:18" ht="16.5" customHeight="1">
      <c r="A51" s="62" t="s">
        <v>18</v>
      </c>
      <c r="B51" s="62"/>
      <c r="C51" s="62"/>
      <c r="D51" s="62"/>
      <c r="E51" s="62"/>
      <c r="F51" s="62"/>
      <c r="G51" s="62"/>
      <c r="H51" s="7"/>
      <c r="N51" s="63"/>
      <c r="O51" s="63"/>
      <c r="P51" s="63"/>
      <c r="Q51" s="63"/>
      <c r="R51" s="63"/>
    </row>
    <row r="52" spans="1:5" ht="16.5" customHeight="1">
      <c r="A52" s="7"/>
      <c r="B52" s="7"/>
      <c r="C52" s="7"/>
      <c r="D52" s="7"/>
      <c r="E52" s="7"/>
    </row>
    <row r="53" spans="1:5" ht="16.5" customHeight="1" thickBot="1">
      <c r="A53" s="62" t="s">
        <v>42</v>
      </c>
      <c r="B53" s="62"/>
      <c r="C53" s="7"/>
      <c r="D53" s="7"/>
      <c r="E53" s="7"/>
    </row>
    <row r="54" spans="1:18" ht="16.5" customHeight="1" thickBot="1">
      <c r="A54" s="8"/>
      <c r="B54" s="59" t="s">
        <v>32</v>
      </c>
      <c r="C54" s="60"/>
      <c r="D54" s="61"/>
      <c r="E54" s="59" t="s">
        <v>33</v>
      </c>
      <c r="F54" s="60"/>
      <c r="G54" s="61"/>
      <c r="H54" s="59" t="s">
        <v>34</v>
      </c>
      <c r="I54" s="60"/>
      <c r="J54" s="60"/>
      <c r="K54" s="59" t="s">
        <v>35</v>
      </c>
      <c r="L54" s="60"/>
      <c r="M54" s="60"/>
      <c r="N54" s="2" t="s">
        <v>0</v>
      </c>
      <c r="O54" s="2" t="s">
        <v>1</v>
      </c>
      <c r="P54" s="2" t="s">
        <v>2</v>
      </c>
      <c r="Q54" s="2" t="s">
        <v>3</v>
      </c>
      <c r="R54" s="2" t="s">
        <v>4</v>
      </c>
    </row>
    <row r="55" spans="1:18" ht="16.5" customHeight="1" thickBot="1">
      <c r="A55" s="50" t="str">
        <f>B54</f>
        <v>和坂ＳＣ</v>
      </c>
      <c r="B55" s="52"/>
      <c r="C55" s="53"/>
      <c r="D55" s="56"/>
      <c r="E55" s="9">
        <f>E90</f>
        <v>0</v>
      </c>
      <c r="F55" s="10" t="s">
        <v>15</v>
      </c>
      <c r="G55" s="11">
        <f>G90</f>
        <v>0</v>
      </c>
      <c r="H55" s="12">
        <f>E93</f>
        <v>1</v>
      </c>
      <c r="I55" s="10" t="s">
        <v>15</v>
      </c>
      <c r="J55" s="12">
        <f>G93</f>
        <v>1</v>
      </c>
      <c r="K55" s="9">
        <f>E96</f>
        <v>7</v>
      </c>
      <c r="L55" s="10" t="s">
        <v>15</v>
      </c>
      <c r="M55" s="12">
        <f>G96</f>
        <v>0</v>
      </c>
      <c r="N55" s="46">
        <f>SUM(L56,I56,F56)</f>
        <v>5</v>
      </c>
      <c r="O55" s="46">
        <f>SUM(E55,H55,K55)</f>
        <v>8</v>
      </c>
      <c r="P55" s="46">
        <f>SUM(M55,J55,G55)</f>
        <v>1</v>
      </c>
      <c r="Q55" s="48">
        <f>O55-P55</f>
        <v>7</v>
      </c>
      <c r="R55" s="48">
        <v>2</v>
      </c>
    </row>
    <row r="56" spans="1:18" ht="16.5" customHeight="1" thickBot="1">
      <c r="A56" s="51"/>
      <c r="B56" s="54"/>
      <c r="C56" s="55"/>
      <c r="D56" s="57"/>
      <c r="E56" s="13" t="s">
        <v>5</v>
      </c>
      <c r="F56" s="8">
        <v>1</v>
      </c>
      <c r="G56" s="14"/>
      <c r="H56" s="15" t="s">
        <v>5</v>
      </c>
      <c r="I56" s="8">
        <v>1</v>
      </c>
      <c r="J56" s="15"/>
      <c r="K56" s="13"/>
      <c r="L56" s="8">
        <v>3</v>
      </c>
      <c r="M56" s="15"/>
      <c r="N56" s="47"/>
      <c r="O56" s="47"/>
      <c r="P56" s="47"/>
      <c r="Q56" s="49"/>
      <c r="R56" s="49"/>
    </row>
    <row r="57" spans="1:18" ht="16.5" customHeight="1" thickBot="1">
      <c r="A57" s="50" t="str">
        <f>E54</f>
        <v>翼イレブン・Ａ</v>
      </c>
      <c r="B57" s="9">
        <f>G55</f>
        <v>0</v>
      </c>
      <c r="C57" s="10" t="s">
        <v>15</v>
      </c>
      <c r="D57" s="11">
        <f>E55</f>
        <v>0</v>
      </c>
      <c r="E57" s="52"/>
      <c r="F57" s="53"/>
      <c r="G57" s="56"/>
      <c r="H57" s="9">
        <f>L96</f>
        <v>1</v>
      </c>
      <c r="I57" s="10" t="s">
        <v>15</v>
      </c>
      <c r="J57" s="12">
        <f>N96</f>
        <v>2</v>
      </c>
      <c r="K57" s="9">
        <f>L93</f>
        <v>5</v>
      </c>
      <c r="L57" s="10" t="s">
        <v>15</v>
      </c>
      <c r="M57" s="12">
        <f>N93</f>
        <v>0</v>
      </c>
      <c r="N57" s="46">
        <f>SUM(L58,I58,C58)</f>
        <v>4</v>
      </c>
      <c r="O57" s="46">
        <f>SUM(B57,H57,K57)</f>
        <v>6</v>
      </c>
      <c r="P57" s="46">
        <f>SUM(M57,J57,D57)</f>
        <v>2</v>
      </c>
      <c r="Q57" s="48">
        <f>O57-P57</f>
        <v>4</v>
      </c>
      <c r="R57" s="48">
        <v>3</v>
      </c>
    </row>
    <row r="58" spans="1:18" ht="16.5" customHeight="1" thickBot="1">
      <c r="A58" s="51"/>
      <c r="B58" s="13" t="s">
        <v>5</v>
      </c>
      <c r="C58" s="8">
        <v>1</v>
      </c>
      <c r="D58" s="14"/>
      <c r="E58" s="54"/>
      <c r="F58" s="55"/>
      <c r="G58" s="57"/>
      <c r="H58" s="13" t="s">
        <v>5</v>
      </c>
      <c r="I58" s="8">
        <v>0</v>
      </c>
      <c r="J58" s="15"/>
      <c r="K58" s="13" t="s">
        <v>5</v>
      </c>
      <c r="L58" s="8">
        <v>3</v>
      </c>
      <c r="M58" s="15"/>
      <c r="N58" s="47"/>
      <c r="O58" s="47"/>
      <c r="P58" s="47"/>
      <c r="Q58" s="49"/>
      <c r="R58" s="49"/>
    </row>
    <row r="59" spans="1:18" ht="16.5" customHeight="1" thickBot="1">
      <c r="A59" s="50" t="str">
        <f>H54</f>
        <v>ＮＳＣ北斗</v>
      </c>
      <c r="B59" s="9">
        <f>J55</f>
        <v>1</v>
      </c>
      <c r="C59" s="10" t="s">
        <v>15</v>
      </c>
      <c r="D59" s="11">
        <f>H55</f>
        <v>1</v>
      </c>
      <c r="E59" s="9">
        <f>J57</f>
        <v>2</v>
      </c>
      <c r="F59" s="10" t="s">
        <v>15</v>
      </c>
      <c r="G59" s="11">
        <f>H57</f>
        <v>1</v>
      </c>
      <c r="H59" s="52"/>
      <c r="I59" s="53"/>
      <c r="J59" s="53"/>
      <c r="K59" s="9">
        <f>L90</f>
        <v>9</v>
      </c>
      <c r="L59" s="10" t="s">
        <v>15</v>
      </c>
      <c r="M59" s="12">
        <f>N90</f>
        <v>0</v>
      </c>
      <c r="N59" s="46">
        <f>L60+F60+C60</f>
        <v>7</v>
      </c>
      <c r="O59" s="46">
        <f>SUM(B59,E59,K59)</f>
        <v>12</v>
      </c>
      <c r="P59" s="46">
        <f>SUM(M59,G59,D59)</f>
        <v>2</v>
      </c>
      <c r="Q59" s="48">
        <f>O59-P59</f>
        <v>10</v>
      </c>
      <c r="R59" s="48">
        <v>1</v>
      </c>
    </row>
    <row r="60" spans="1:18" ht="16.5" customHeight="1" thickBot="1">
      <c r="A60" s="51"/>
      <c r="B60" s="13" t="s">
        <v>5</v>
      </c>
      <c r="C60" s="8">
        <v>1</v>
      </c>
      <c r="D60" s="14"/>
      <c r="E60" s="13" t="s">
        <v>5</v>
      </c>
      <c r="F60" s="8">
        <v>3</v>
      </c>
      <c r="G60" s="14"/>
      <c r="H60" s="54"/>
      <c r="I60" s="55"/>
      <c r="J60" s="55"/>
      <c r="K60" s="13" t="s">
        <v>5</v>
      </c>
      <c r="L60" s="8">
        <v>3</v>
      </c>
      <c r="M60" s="15"/>
      <c r="N60" s="47"/>
      <c r="O60" s="47"/>
      <c r="P60" s="47"/>
      <c r="Q60" s="49"/>
      <c r="R60" s="49"/>
    </row>
    <row r="61" spans="1:18" ht="16.5" customHeight="1" thickBot="1">
      <c r="A61" s="50" t="str">
        <f>K54</f>
        <v>春日ＦＣ</v>
      </c>
      <c r="B61" s="9">
        <f>M55</f>
        <v>0</v>
      </c>
      <c r="C61" s="10" t="s">
        <v>15</v>
      </c>
      <c r="D61" s="11">
        <f>K55</f>
        <v>7</v>
      </c>
      <c r="E61" s="9">
        <f>M57</f>
        <v>0</v>
      </c>
      <c r="F61" s="10" t="s">
        <v>15</v>
      </c>
      <c r="G61" s="11">
        <f>K57</f>
        <v>5</v>
      </c>
      <c r="H61" s="9">
        <f>M59</f>
        <v>0</v>
      </c>
      <c r="I61" s="10" t="s">
        <v>15</v>
      </c>
      <c r="J61" s="11">
        <f>K59</f>
        <v>9</v>
      </c>
      <c r="K61" s="52"/>
      <c r="L61" s="53"/>
      <c r="M61" s="53"/>
      <c r="N61" s="46">
        <f>SUM(I62,F62,C62)</f>
        <v>0</v>
      </c>
      <c r="O61" s="46">
        <f>SUM(H61,E61,B61)</f>
        <v>0</v>
      </c>
      <c r="P61" s="46">
        <f>SUM(J61,G61,D61)</f>
        <v>21</v>
      </c>
      <c r="Q61" s="48">
        <f>O61-P61</f>
        <v>-21</v>
      </c>
      <c r="R61" s="48">
        <v>4</v>
      </c>
    </row>
    <row r="62" spans="1:18" ht="16.5" customHeight="1" thickBot="1">
      <c r="A62" s="51"/>
      <c r="B62" s="13" t="s">
        <v>5</v>
      </c>
      <c r="C62" s="8">
        <v>0</v>
      </c>
      <c r="D62" s="14"/>
      <c r="E62" s="13" t="s">
        <v>5</v>
      </c>
      <c r="F62" s="8">
        <v>0</v>
      </c>
      <c r="G62" s="14"/>
      <c r="H62" s="13" t="s">
        <v>5</v>
      </c>
      <c r="I62" s="8">
        <v>0</v>
      </c>
      <c r="J62" s="14"/>
      <c r="K62" s="54"/>
      <c r="L62" s="55"/>
      <c r="M62" s="55"/>
      <c r="N62" s="47"/>
      <c r="O62" s="47"/>
      <c r="P62" s="47"/>
      <c r="Q62" s="49"/>
      <c r="R62" s="49"/>
    </row>
    <row r="63" spans="1:18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5" ht="16.5" customHeight="1" thickBot="1">
      <c r="A65" s="62" t="s">
        <v>43</v>
      </c>
      <c r="B65" s="62"/>
      <c r="C65" s="7"/>
      <c r="D65" s="7"/>
      <c r="E65" s="7"/>
    </row>
    <row r="66" spans="1:18" ht="16.5" customHeight="1" thickBot="1">
      <c r="A66" s="8"/>
      <c r="B66" s="59" t="s">
        <v>36</v>
      </c>
      <c r="C66" s="60"/>
      <c r="D66" s="61"/>
      <c r="E66" s="59" t="s">
        <v>37</v>
      </c>
      <c r="F66" s="60"/>
      <c r="G66" s="61"/>
      <c r="H66" s="59" t="s">
        <v>38</v>
      </c>
      <c r="I66" s="60"/>
      <c r="J66" s="60"/>
      <c r="K66" s="59" t="s">
        <v>39</v>
      </c>
      <c r="L66" s="60"/>
      <c r="M66" s="60"/>
      <c r="N66" s="2" t="s">
        <v>0</v>
      </c>
      <c r="O66" s="2" t="s">
        <v>1</v>
      </c>
      <c r="P66" s="2" t="s">
        <v>2</v>
      </c>
      <c r="Q66" s="2" t="s">
        <v>3</v>
      </c>
      <c r="R66" s="2" t="s">
        <v>4</v>
      </c>
    </row>
    <row r="67" spans="1:18" ht="16.5" customHeight="1" thickBot="1">
      <c r="A67" s="50" t="str">
        <f>B66</f>
        <v>玉津ＦＣ</v>
      </c>
      <c r="B67" s="52"/>
      <c r="C67" s="53"/>
      <c r="D67" s="56"/>
      <c r="E67" s="9">
        <f>E91</f>
        <v>3</v>
      </c>
      <c r="F67" s="10" t="s">
        <v>15</v>
      </c>
      <c r="G67" s="11">
        <f>G91</f>
        <v>0</v>
      </c>
      <c r="H67" s="9">
        <f>E94</f>
        <v>3</v>
      </c>
      <c r="I67" s="10" t="s">
        <v>15</v>
      </c>
      <c r="J67" s="12">
        <f>G94</f>
        <v>0</v>
      </c>
      <c r="K67" s="9">
        <f>E97</f>
        <v>2</v>
      </c>
      <c r="L67" s="10" t="s">
        <v>15</v>
      </c>
      <c r="M67" s="12">
        <f>G97</f>
        <v>1</v>
      </c>
      <c r="N67" s="46">
        <f>L68+I68+F68</f>
        <v>9</v>
      </c>
      <c r="O67" s="46">
        <f>SUM(E67,H67,K67)</f>
        <v>8</v>
      </c>
      <c r="P67" s="46">
        <f>SUM(M67,J67,G67)</f>
        <v>1</v>
      </c>
      <c r="Q67" s="48">
        <f>O67-P67</f>
        <v>7</v>
      </c>
      <c r="R67" s="48">
        <v>1</v>
      </c>
    </row>
    <row r="68" spans="1:18" ht="16.5" customHeight="1" thickBot="1">
      <c r="A68" s="51"/>
      <c r="B68" s="54"/>
      <c r="C68" s="55"/>
      <c r="D68" s="57"/>
      <c r="E68" s="13" t="s">
        <v>5</v>
      </c>
      <c r="F68" s="8">
        <v>3</v>
      </c>
      <c r="G68" s="14"/>
      <c r="H68" s="13" t="s">
        <v>5</v>
      </c>
      <c r="I68" s="8">
        <v>3</v>
      </c>
      <c r="J68" s="15"/>
      <c r="K68" s="13" t="s">
        <v>5</v>
      </c>
      <c r="L68" s="8">
        <v>3</v>
      </c>
      <c r="M68" s="15"/>
      <c r="N68" s="47"/>
      <c r="O68" s="47"/>
      <c r="P68" s="47"/>
      <c r="Q68" s="49"/>
      <c r="R68" s="49"/>
    </row>
    <row r="69" spans="1:18" ht="16.5" customHeight="1" thickBot="1">
      <c r="A69" s="50" t="str">
        <f>E66</f>
        <v>ファニーヴァイスＳＣ</v>
      </c>
      <c r="B69" s="9">
        <f>G67</f>
        <v>0</v>
      </c>
      <c r="C69" s="10" t="s">
        <v>15</v>
      </c>
      <c r="D69" s="11">
        <f>E67</f>
        <v>3</v>
      </c>
      <c r="E69" s="52"/>
      <c r="F69" s="53"/>
      <c r="G69" s="56"/>
      <c r="H69" s="9">
        <f>L97</f>
        <v>5</v>
      </c>
      <c r="I69" s="10" t="s">
        <v>15</v>
      </c>
      <c r="J69" s="12">
        <f>N97</f>
        <v>1</v>
      </c>
      <c r="K69" s="9">
        <f>L94</f>
        <v>3</v>
      </c>
      <c r="L69" s="10" t="s">
        <v>15</v>
      </c>
      <c r="M69" s="12">
        <f>N94</f>
        <v>0</v>
      </c>
      <c r="N69" s="46">
        <f>SUM(L70,I70,C70)</f>
        <v>6</v>
      </c>
      <c r="O69" s="46">
        <f>SUM(K69,H69,B69)</f>
        <v>8</v>
      </c>
      <c r="P69" s="46">
        <f>SUM(M69,J69,D69)</f>
        <v>4</v>
      </c>
      <c r="Q69" s="48">
        <f>O69-P69</f>
        <v>4</v>
      </c>
      <c r="R69" s="48">
        <v>2</v>
      </c>
    </row>
    <row r="70" spans="1:18" ht="16.5" customHeight="1" thickBot="1">
      <c r="A70" s="51"/>
      <c r="B70" s="13" t="s">
        <v>5</v>
      </c>
      <c r="C70" s="8">
        <v>0</v>
      </c>
      <c r="D70" s="14"/>
      <c r="E70" s="54"/>
      <c r="F70" s="55"/>
      <c r="G70" s="57"/>
      <c r="H70" s="13" t="s">
        <v>5</v>
      </c>
      <c r="I70" s="8">
        <v>3</v>
      </c>
      <c r="J70" s="15"/>
      <c r="K70" s="13" t="s">
        <v>5</v>
      </c>
      <c r="L70" s="8">
        <v>3</v>
      </c>
      <c r="M70" s="15"/>
      <c r="N70" s="47"/>
      <c r="O70" s="47"/>
      <c r="P70" s="47"/>
      <c r="Q70" s="49"/>
      <c r="R70" s="49"/>
    </row>
    <row r="71" spans="1:18" ht="16.5" customHeight="1" thickBot="1">
      <c r="A71" s="50" t="str">
        <f>H66</f>
        <v>社ＦＣ Ｊｒ.</v>
      </c>
      <c r="B71" s="9">
        <f>J67</f>
        <v>0</v>
      </c>
      <c r="C71" s="10" t="s">
        <v>15</v>
      </c>
      <c r="D71" s="11">
        <f>H67</f>
        <v>3</v>
      </c>
      <c r="E71" s="9">
        <f>J69</f>
        <v>1</v>
      </c>
      <c r="F71" s="10" t="s">
        <v>15</v>
      </c>
      <c r="G71" s="11">
        <f>H69</f>
        <v>5</v>
      </c>
      <c r="H71" s="52"/>
      <c r="I71" s="53"/>
      <c r="J71" s="53"/>
      <c r="K71" s="9">
        <f>L91</f>
        <v>0</v>
      </c>
      <c r="L71" s="10" t="s">
        <v>15</v>
      </c>
      <c r="M71" s="12">
        <f>N91</f>
        <v>2</v>
      </c>
      <c r="N71" s="46">
        <f>SUM(L72,F72,C72)</f>
        <v>0</v>
      </c>
      <c r="O71" s="46">
        <f>SUM(K71,E71,B71)</f>
        <v>1</v>
      </c>
      <c r="P71" s="46">
        <f>SUM(M71,G71,D71)</f>
        <v>10</v>
      </c>
      <c r="Q71" s="48">
        <f>O71-P71</f>
        <v>-9</v>
      </c>
      <c r="R71" s="48">
        <v>4</v>
      </c>
    </row>
    <row r="72" spans="1:18" ht="16.5" customHeight="1" thickBot="1">
      <c r="A72" s="51"/>
      <c r="B72" s="13" t="s">
        <v>5</v>
      </c>
      <c r="C72" s="8">
        <v>0</v>
      </c>
      <c r="D72" s="14"/>
      <c r="E72" s="13" t="s">
        <v>5</v>
      </c>
      <c r="F72" s="8">
        <v>0</v>
      </c>
      <c r="G72" s="14"/>
      <c r="H72" s="54"/>
      <c r="I72" s="55"/>
      <c r="J72" s="55"/>
      <c r="K72" s="13" t="s">
        <v>5</v>
      </c>
      <c r="L72" s="8">
        <v>0</v>
      </c>
      <c r="M72" s="15"/>
      <c r="N72" s="47"/>
      <c r="O72" s="47"/>
      <c r="P72" s="47"/>
      <c r="Q72" s="49"/>
      <c r="R72" s="49"/>
    </row>
    <row r="73" spans="1:18" ht="16.5" customHeight="1" thickBot="1">
      <c r="A73" s="50" t="str">
        <f>K66</f>
        <v>ＣＯＲＥＡ ＦＣ</v>
      </c>
      <c r="B73" s="9">
        <f>M67</f>
        <v>1</v>
      </c>
      <c r="C73" s="10" t="s">
        <v>15</v>
      </c>
      <c r="D73" s="11">
        <f>K67</f>
        <v>2</v>
      </c>
      <c r="E73" s="9">
        <f>M69</f>
        <v>0</v>
      </c>
      <c r="F73" s="10" t="s">
        <v>15</v>
      </c>
      <c r="G73" s="11">
        <f>K69</f>
        <v>3</v>
      </c>
      <c r="H73" s="9">
        <f>M71</f>
        <v>2</v>
      </c>
      <c r="I73" s="10" t="s">
        <v>15</v>
      </c>
      <c r="J73" s="11">
        <f>K71</f>
        <v>0</v>
      </c>
      <c r="K73" s="52"/>
      <c r="L73" s="53"/>
      <c r="M73" s="53"/>
      <c r="N73" s="46">
        <f>SUM(C74,F74,I74)</f>
        <v>3</v>
      </c>
      <c r="O73" s="46">
        <f>SUM(B73,E73,H73)</f>
        <v>3</v>
      </c>
      <c r="P73" s="46">
        <f>SUM(J73,G73,D73)</f>
        <v>5</v>
      </c>
      <c r="Q73" s="48">
        <f>O73-P73</f>
        <v>-2</v>
      </c>
      <c r="R73" s="48">
        <v>3</v>
      </c>
    </row>
    <row r="74" spans="1:18" ht="16.5" customHeight="1" thickBot="1">
      <c r="A74" s="51"/>
      <c r="B74" s="13" t="s">
        <v>5</v>
      </c>
      <c r="C74" s="8">
        <v>0</v>
      </c>
      <c r="D74" s="14"/>
      <c r="E74" s="13" t="s">
        <v>5</v>
      </c>
      <c r="F74" s="8">
        <v>0</v>
      </c>
      <c r="G74" s="14"/>
      <c r="H74" s="13" t="s">
        <v>5</v>
      </c>
      <c r="I74" s="8">
        <v>3</v>
      </c>
      <c r="J74" s="14"/>
      <c r="K74" s="54"/>
      <c r="L74" s="55"/>
      <c r="M74" s="55"/>
      <c r="N74" s="47"/>
      <c r="O74" s="47"/>
      <c r="P74" s="47"/>
      <c r="Q74" s="49"/>
      <c r="R74" s="49"/>
    </row>
    <row r="75" spans="1:18" ht="16.5" customHeight="1">
      <c r="A75" s="1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5" ht="16.5" customHeight="1" thickBot="1">
      <c r="A77" s="62" t="s">
        <v>40</v>
      </c>
      <c r="B77" s="62"/>
      <c r="C77" s="7"/>
      <c r="D77" s="7"/>
      <c r="E77" s="7"/>
    </row>
    <row r="78" spans="1:18" ht="16.5" customHeight="1" thickBot="1">
      <c r="A78" s="8"/>
      <c r="B78" s="59" t="s">
        <v>44</v>
      </c>
      <c r="C78" s="60"/>
      <c r="D78" s="60"/>
      <c r="E78" s="59" t="s">
        <v>45</v>
      </c>
      <c r="F78" s="60"/>
      <c r="G78" s="61"/>
      <c r="H78" s="59" t="s">
        <v>46</v>
      </c>
      <c r="I78" s="60"/>
      <c r="J78" s="60"/>
      <c r="K78" s="59" t="s">
        <v>47</v>
      </c>
      <c r="L78" s="60"/>
      <c r="M78" s="60"/>
      <c r="N78" s="2" t="s">
        <v>0</v>
      </c>
      <c r="O78" s="2" t="s">
        <v>1</v>
      </c>
      <c r="P78" s="2" t="s">
        <v>2</v>
      </c>
      <c r="Q78" s="2" t="s">
        <v>3</v>
      </c>
      <c r="R78" s="2" t="s">
        <v>4</v>
      </c>
    </row>
    <row r="79" spans="1:18" ht="16.5" customHeight="1" thickBot="1">
      <c r="A79" s="50" t="str">
        <f>B78</f>
        <v>志方少年ＦＣ・Ａ</v>
      </c>
      <c r="B79" s="52"/>
      <c r="C79" s="53"/>
      <c r="D79" s="56"/>
      <c r="E79" s="9">
        <f>E92</f>
        <v>0</v>
      </c>
      <c r="F79" s="10" t="s">
        <v>15</v>
      </c>
      <c r="G79" s="11">
        <f>G92</f>
        <v>1</v>
      </c>
      <c r="H79" s="9">
        <f>E95</f>
        <v>3</v>
      </c>
      <c r="I79" s="10" t="s">
        <v>15</v>
      </c>
      <c r="J79" s="12">
        <f>G95</f>
        <v>3</v>
      </c>
      <c r="K79" s="9">
        <f>E98</f>
        <v>4</v>
      </c>
      <c r="L79" s="10" t="s">
        <v>15</v>
      </c>
      <c r="M79" s="12">
        <f>G98</f>
        <v>1</v>
      </c>
      <c r="N79" s="46">
        <f>SUM(L80,I80,F80)</f>
        <v>4</v>
      </c>
      <c r="O79" s="46">
        <f>SUM(E79,H79,K79)</f>
        <v>7</v>
      </c>
      <c r="P79" s="46">
        <f>SUM(M79,J79,G79)</f>
        <v>5</v>
      </c>
      <c r="Q79" s="48">
        <f>O79-P79</f>
        <v>2</v>
      </c>
      <c r="R79" s="48">
        <v>3</v>
      </c>
    </row>
    <row r="80" spans="1:18" ht="16.5" customHeight="1" thickBot="1">
      <c r="A80" s="51"/>
      <c r="B80" s="54"/>
      <c r="C80" s="55"/>
      <c r="D80" s="57"/>
      <c r="E80" s="13" t="s">
        <v>5</v>
      </c>
      <c r="F80" s="8">
        <v>0</v>
      </c>
      <c r="G80" s="14"/>
      <c r="H80" s="13" t="s">
        <v>5</v>
      </c>
      <c r="I80" s="8">
        <v>1</v>
      </c>
      <c r="J80" s="15"/>
      <c r="K80" s="13" t="s">
        <v>5</v>
      </c>
      <c r="L80" s="8">
        <v>3</v>
      </c>
      <c r="M80" s="15"/>
      <c r="N80" s="47"/>
      <c r="O80" s="47"/>
      <c r="P80" s="47"/>
      <c r="Q80" s="49"/>
      <c r="R80" s="49"/>
    </row>
    <row r="81" spans="1:18" ht="16.5" customHeight="1" thickBot="1">
      <c r="A81" s="50" t="str">
        <f>E78</f>
        <v>ＦＣマトリックス</v>
      </c>
      <c r="B81" s="9">
        <f>G79</f>
        <v>1</v>
      </c>
      <c r="C81" s="10" t="s">
        <v>15</v>
      </c>
      <c r="D81" s="11">
        <f>E79</f>
        <v>0</v>
      </c>
      <c r="E81" s="52"/>
      <c r="F81" s="53"/>
      <c r="G81" s="56"/>
      <c r="H81" s="9">
        <f>L98</f>
        <v>0</v>
      </c>
      <c r="I81" s="10" t="s">
        <v>15</v>
      </c>
      <c r="J81" s="12">
        <f>N98</f>
        <v>4</v>
      </c>
      <c r="K81" s="9">
        <f>L95</f>
        <v>3</v>
      </c>
      <c r="L81" s="10" t="s">
        <v>15</v>
      </c>
      <c r="M81" s="12">
        <f>N95</f>
        <v>1</v>
      </c>
      <c r="N81" s="46">
        <f>SUM(L82,I82,C82)</f>
        <v>6</v>
      </c>
      <c r="O81" s="46">
        <f>SUM(K81,H81,B81)</f>
        <v>4</v>
      </c>
      <c r="P81" s="58">
        <f>SUM(M81,J81,D81)</f>
        <v>5</v>
      </c>
      <c r="Q81" s="48">
        <f>O81-P81</f>
        <v>-1</v>
      </c>
      <c r="R81" s="48">
        <v>1</v>
      </c>
    </row>
    <row r="82" spans="1:18" ht="16.5" customHeight="1" thickBot="1">
      <c r="A82" s="51"/>
      <c r="B82" s="13" t="s">
        <v>5</v>
      </c>
      <c r="C82" s="8">
        <v>3</v>
      </c>
      <c r="D82" s="14"/>
      <c r="E82" s="54"/>
      <c r="F82" s="55"/>
      <c r="G82" s="57"/>
      <c r="H82" s="13" t="s">
        <v>5</v>
      </c>
      <c r="I82" s="8">
        <v>0</v>
      </c>
      <c r="J82" s="15"/>
      <c r="K82" s="13" t="s">
        <v>5</v>
      </c>
      <c r="L82" s="8">
        <v>3</v>
      </c>
      <c r="M82" s="15"/>
      <c r="N82" s="47"/>
      <c r="O82" s="47"/>
      <c r="P82" s="47"/>
      <c r="Q82" s="49"/>
      <c r="R82" s="49"/>
    </row>
    <row r="83" spans="1:18" ht="16.5" customHeight="1" thickBot="1">
      <c r="A83" s="50" t="str">
        <f>H78</f>
        <v>ＦＣ ＫＵＬＡＩＦＵ 2003</v>
      </c>
      <c r="B83" s="9">
        <f>J79</f>
        <v>3</v>
      </c>
      <c r="C83" s="10" t="s">
        <v>15</v>
      </c>
      <c r="D83" s="11">
        <f>H79</f>
        <v>3</v>
      </c>
      <c r="E83" s="9">
        <f>J81</f>
        <v>4</v>
      </c>
      <c r="F83" s="10" t="s">
        <v>15</v>
      </c>
      <c r="G83" s="11">
        <f>H81</f>
        <v>0</v>
      </c>
      <c r="H83" s="52"/>
      <c r="I83" s="53"/>
      <c r="J83" s="53"/>
      <c r="K83" s="9">
        <f>L92</f>
        <v>2</v>
      </c>
      <c r="L83" s="10" t="s">
        <v>15</v>
      </c>
      <c r="M83" s="12">
        <f>N92</f>
        <v>2</v>
      </c>
      <c r="N83" s="46">
        <f>SUM(L84,F84,C84)</f>
        <v>5</v>
      </c>
      <c r="O83" s="46">
        <f>SUM(K83,E83,B83)</f>
        <v>9</v>
      </c>
      <c r="P83" s="46">
        <f>SUM(M83,G83,D83)</f>
        <v>5</v>
      </c>
      <c r="Q83" s="48">
        <f>O83-P83</f>
        <v>4</v>
      </c>
      <c r="R83" s="48">
        <v>2</v>
      </c>
    </row>
    <row r="84" spans="1:18" ht="16.5" customHeight="1" thickBot="1">
      <c r="A84" s="51"/>
      <c r="B84" s="13" t="s">
        <v>5</v>
      </c>
      <c r="C84" s="8">
        <v>1</v>
      </c>
      <c r="D84" s="14"/>
      <c r="E84" s="13" t="s">
        <v>5</v>
      </c>
      <c r="F84" s="8">
        <v>3</v>
      </c>
      <c r="G84" s="14"/>
      <c r="H84" s="54"/>
      <c r="I84" s="55"/>
      <c r="J84" s="55"/>
      <c r="K84" s="13" t="s">
        <v>5</v>
      </c>
      <c r="L84" s="8">
        <v>1</v>
      </c>
      <c r="M84" s="15"/>
      <c r="N84" s="47"/>
      <c r="O84" s="47"/>
      <c r="P84" s="47"/>
      <c r="Q84" s="49"/>
      <c r="R84" s="49"/>
    </row>
    <row r="85" spans="1:18" ht="16.5" customHeight="1" thickBot="1">
      <c r="A85" s="50" t="str">
        <f>K78</f>
        <v>朱二ＳＳ</v>
      </c>
      <c r="B85" s="9">
        <f>M79</f>
        <v>1</v>
      </c>
      <c r="C85" s="10" t="s">
        <v>15</v>
      </c>
      <c r="D85" s="11">
        <f>K79</f>
        <v>4</v>
      </c>
      <c r="E85" s="9">
        <f>M81</f>
        <v>1</v>
      </c>
      <c r="F85" s="10" t="s">
        <v>15</v>
      </c>
      <c r="G85" s="11">
        <f>K81</f>
        <v>3</v>
      </c>
      <c r="H85" s="9">
        <f>M83</f>
        <v>2</v>
      </c>
      <c r="I85" s="10" t="s">
        <v>15</v>
      </c>
      <c r="J85" s="11">
        <f>K83</f>
        <v>2</v>
      </c>
      <c r="K85" s="52"/>
      <c r="L85" s="53"/>
      <c r="M85" s="53"/>
      <c r="N85" s="46">
        <f>SUM(I86,F86,C86)</f>
        <v>1</v>
      </c>
      <c r="O85" s="46">
        <f>SUM(H85,E85,B85)</f>
        <v>4</v>
      </c>
      <c r="P85" s="46">
        <f>SUM(J85,G85,D85)</f>
        <v>9</v>
      </c>
      <c r="Q85" s="48">
        <f>O85-P85</f>
        <v>-5</v>
      </c>
      <c r="R85" s="48">
        <v>4</v>
      </c>
    </row>
    <row r="86" spans="1:18" ht="16.5" customHeight="1" thickBot="1">
      <c r="A86" s="51"/>
      <c r="B86" s="13" t="s">
        <v>5</v>
      </c>
      <c r="C86" s="8">
        <v>0</v>
      </c>
      <c r="D86" s="14"/>
      <c r="E86" s="13" t="s">
        <v>5</v>
      </c>
      <c r="F86" s="8">
        <v>0</v>
      </c>
      <c r="G86" s="14"/>
      <c r="H86" s="13" t="s">
        <v>5</v>
      </c>
      <c r="I86" s="8">
        <v>1</v>
      </c>
      <c r="J86" s="14"/>
      <c r="K86" s="54"/>
      <c r="L86" s="55"/>
      <c r="M86" s="55"/>
      <c r="N86" s="47"/>
      <c r="O86" s="47"/>
      <c r="P86" s="47"/>
      <c r="Q86" s="49"/>
      <c r="R86" s="49"/>
    </row>
    <row r="87" ht="16.5" customHeight="1"/>
    <row r="88" ht="16.5" customHeight="1" thickBot="1"/>
    <row r="89" spans="1:16" ht="16.5" customHeight="1" thickBot="1">
      <c r="A89" s="35" t="s">
        <v>6</v>
      </c>
      <c r="B89" s="36"/>
      <c r="C89" s="37" t="s">
        <v>17</v>
      </c>
      <c r="D89" s="38"/>
      <c r="E89" s="38"/>
      <c r="F89" s="38"/>
      <c r="G89" s="38"/>
      <c r="H89" s="38"/>
      <c r="I89" s="39"/>
      <c r="J89" s="37" t="s">
        <v>9</v>
      </c>
      <c r="K89" s="38"/>
      <c r="L89" s="38"/>
      <c r="M89" s="38"/>
      <c r="N89" s="38"/>
      <c r="O89" s="38"/>
      <c r="P89" s="39"/>
    </row>
    <row r="90" spans="1:16" ht="16.5" customHeight="1">
      <c r="A90" s="40" t="s">
        <v>10</v>
      </c>
      <c r="B90" s="41"/>
      <c r="C90" s="42" t="str">
        <f>B54</f>
        <v>和坂ＳＣ</v>
      </c>
      <c r="D90" s="43"/>
      <c r="E90" s="17">
        <v>0</v>
      </c>
      <c r="F90" s="18" t="s">
        <v>15</v>
      </c>
      <c r="G90" s="17">
        <v>0</v>
      </c>
      <c r="H90" s="44" t="str">
        <f>E54</f>
        <v>翼イレブン・Ａ</v>
      </c>
      <c r="I90" s="45"/>
      <c r="J90" s="42" t="str">
        <f>H54</f>
        <v>ＮＳＣ北斗</v>
      </c>
      <c r="K90" s="43"/>
      <c r="L90" s="4">
        <v>9</v>
      </c>
      <c r="M90" s="19" t="s">
        <v>15</v>
      </c>
      <c r="N90" s="4">
        <v>0</v>
      </c>
      <c r="O90" s="44" t="str">
        <f>K54</f>
        <v>春日ＦＣ</v>
      </c>
      <c r="P90" s="45"/>
    </row>
    <row r="91" spans="1:16" ht="16.5" customHeight="1">
      <c r="A91" s="31" t="s">
        <v>11</v>
      </c>
      <c r="B91" s="32"/>
      <c r="C91" s="33" t="str">
        <f>B66</f>
        <v>玉津ＦＣ</v>
      </c>
      <c r="D91" s="34"/>
      <c r="E91" s="5">
        <v>3</v>
      </c>
      <c r="F91" s="20" t="s">
        <v>15</v>
      </c>
      <c r="G91" s="5">
        <v>0</v>
      </c>
      <c r="H91" s="23" t="str">
        <f>E66</f>
        <v>ファニーヴァイスＳＣ</v>
      </c>
      <c r="I91" s="24"/>
      <c r="J91" s="33" t="str">
        <f>H66</f>
        <v>社ＦＣ Ｊｒ.</v>
      </c>
      <c r="K91" s="34"/>
      <c r="L91" s="5">
        <v>0</v>
      </c>
      <c r="M91" s="20" t="s">
        <v>15</v>
      </c>
      <c r="N91" s="5">
        <v>2</v>
      </c>
      <c r="O91" s="23" t="str">
        <f>K66</f>
        <v>ＣＯＲＥＡ ＦＣ</v>
      </c>
      <c r="P91" s="24"/>
    </row>
    <row r="92" spans="1:16" ht="16.5" customHeight="1">
      <c r="A92" s="31" t="s">
        <v>12</v>
      </c>
      <c r="B92" s="32"/>
      <c r="C92" s="33" t="str">
        <f>B78</f>
        <v>志方少年ＦＣ・Ａ</v>
      </c>
      <c r="D92" s="34"/>
      <c r="E92" s="5">
        <v>0</v>
      </c>
      <c r="F92" s="20" t="s">
        <v>15</v>
      </c>
      <c r="G92" s="5">
        <v>1</v>
      </c>
      <c r="H92" s="23" t="str">
        <f>E78</f>
        <v>ＦＣマトリックス</v>
      </c>
      <c r="I92" s="24"/>
      <c r="J92" s="33" t="str">
        <f>H78</f>
        <v>ＦＣ ＫＵＬＡＩＦＵ 2003</v>
      </c>
      <c r="K92" s="34"/>
      <c r="L92" s="5">
        <v>2</v>
      </c>
      <c r="M92" s="20" t="s">
        <v>15</v>
      </c>
      <c r="N92" s="5">
        <v>2</v>
      </c>
      <c r="O92" s="23" t="str">
        <f>K78</f>
        <v>朱二ＳＳ</v>
      </c>
      <c r="P92" s="24"/>
    </row>
    <row r="93" spans="1:16" ht="16.5" customHeight="1">
      <c r="A93" s="31" t="s">
        <v>7</v>
      </c>
      <c r="B93" s="32"/>
      <c r="C93" s="33" t="str">
        <f>B54</f>
        <v>和坂ＳＣ</v>
      </c>
      <c r="D93" s="34"/>
      <c r="E93" s="5">
        <v>1</v>
      </c>
      <c r="F93" s="20" t="s">
        <v>15</v>
      </c>
      <c r="G93" s="5">
        <v>1</v>
      </c>
      <c r="H93" s="23" t="str">
        <f>H54</f>
        <v>ＮＳＣ北斗</v>
      </c>
      <c r="I93" s="24"/>
      <c r="J93" s="33" t="str">
        <f>E54</f>
        <v>翼イレブン・Ａ</v>
      </c>
      <c r="K93" s="34"/>
      <c r="L93" s="5">
        <v>5</v>
      </c>
      <c r="M93" s="20" t="s">
        <v>15</v>
      </c>
      <c r="N93" s="5">
        <v>0</v>
      </c>
      <c r="O93" s="23" t="str">
        <f>K54</f>
        <v>春日ＦＣ</v>
      </c>
      <c r="P93" s="24"/>
    </row>
    <row r="94" spans="1:16" ht="16.5" customHeight="1">
      <c r="A94" s="31" t="s">
        <v>8</v>
      </c>
      <c r="B94" s="32"/>
      <c r="C94" s="33" t="str">
        <f>B66</f>
        <v>玉津ＦＣ</v>
      </c>
      <c r="D94" s="34"/>
      <c r="E94" s="5">
        <v>3</v>
      </c>
      <c r="F94" s="20" t="s">
        <v>15</v>
      </c>
      <c r="G94" s="5">
        <v>0</v>
      </c>
      <c r="H94" s="23" t="str">
        <f>H66</f>
        <v>社ＦＣ Ｊｒ.</v>
      </c>
      <c r="I94" s="24"/>
      <c r="J94" s="33" t="str">
        <f>E66</f>
        <v>ファニーヴァイスＳＣ</v>
      </c>
      <c r="K94" s="34"/>
      <c r="L94" s="5">
        <v>3</v>
      </c>
      <c r="M94" s="20" t="s">
        <v>15</v>
      </c>
      <c r="N94" s="5">
        <v>0</v>
      </c>
      <c r="O94" s="23" t="str">
        <f>K66</f>
        <v>ＣＯＲＥＡ ＦＣ</v>
      </c>
      <c r="P94" s="24"/>
    </row>
    <row r="95" spans="1:16" ht="16.5" customHeight="1">
      <c r="A95" s="31" t="s">
        <v>102</v>
      </c>
      <c r="B95" s="32"/>
      <c r="C95" s="33" t="str">
        <f>B78</f>
        <v>志方少年ＦＣ・Ａ</v>
      </c>
      <c r="D95" s="34"/>
      <c r="E95" s="5">
        <v>3</v>
      </c>
      <c r="F95" s="20" t="s">
        <v>15</v>
      </c>
      <c r="G95" s="5">
        <v>3</v>
      </c>
      <c r="H95" s="23" t="str">
        <f>H78</f>
        <v>ＦＣ ＫＵＬＡＩＦＵ 2003</v>
      </c>
      <c r="I95" s="24"/>
      <c r="J95" s="33" t="str">
        <f>E78</f>
        <v>ＦＣマトリックス</v>
      </c>
      <c r="K95" s="34"/>
      <c r="L95" s="5">
        <v>3</v>
      </c>
      <c r="M95" s="20" t="s">
        <v>15</v>
      </c>
      <c r="N95" s="5">
        <v>1</v>
      </c>
      <c r="O95" s="23" t="str">
        <f>K78</f>
        <v>朱二ＳＳ</v>
      </c>
      <c r="P95" s="24"/>
    </row>
    <row r="96" spans="1:16" ht="16.5" customHeight="1">
      <c r="A96" s="31" t="s">
        <v>103</v>
      </c>
      <c r="B96" s="32"/>
      <c r="C96" s="33" t="str">
        <f>B54</f>
        <v>和坂ＳＣ</v>
      </c>
      <c r="D96" s="34"/>
      <c r="E96" s="5">
        <v>7</v>
      </c>
      <c r="F96" s="20" t="s">
        <v>15</v>
      </c>
      <c r="G96" s="5">
        <v>0</v>
      </c>
      <c r="H96" s="23" t="str">
        <f>K54</f>
        <v>春日ＦＣ</v>
      </c>
      <c r="I96" s="24"/>
      <c r="J96" s="33" t="str">
        <f>E54</f>
        <v>翼イレブン・Ａ</v>
      </c>
      <c r="K96" s="34"/>
      <c r="L96" s="5">
        <v>1</v>
      </c>
      <c r="M96" s="20" t="s">
        <v>15</v>
      </c>
      <c r="N96" s="5">
        <v>2</v>
      </c>
      <c r="O96" s="23" t="str">
        <f>H54</f>
        <v>ＮＳＣ北斗</v>
      </c>
      <c r="P96" s="24"/>
    </row>
    <row r="97" spans="1:16" ht="16.5" customHeight="1">
      <c r="A97" s="31" t="s">
        <v>104</v>
      </c>
      <c r="B97" s="32"/>
      <c r="C97" s="33" t="str">
        <f>B66</f>
        <v>玉津ＦＣ</v>
      </c>
      <c r="D97" s="34"/>
      <c r="E97" s="5">
        <v>2</v>
      </c>
      <c r="F97" s="20" t="s">
        <v>15</v>
      </c>
      <c r="G97" s="5">
        <v>1</v>
      </c>
      <c r="H97" s="23" t="str">
        <f>K66</f>
        <v>ＣＯＲＥＡ ＦＣ</v>
      </c>
      <c r="I97" s="24"/>
      <c r="J97" s="33" t="str">
        <f>E66</f>
        <v>ファニーヴァイスＳＣ</v>
      </c>
      <c r="K97" s="34"/>
      <c r="L97" s="5">
        <v>5</v>
      </c>
      <c r="M97" s="20" t="s">
        <v>15</v>
      </c>
      <c r="N97" s="5">
        <v>1</v>
      </c>
      <c r="O97" s="23" t="str">
        <f>H66</f>
        <v>社ＦＣ Ｊｒ.</v>
      </c>
      <c r="P97" s="24"/>
    </row>
    <row r="98" spans="1:16" ht="16.5" customHeight="1" thickBot="1">
      <c r="A98" s="25" t="s">
        <v>105</v>
      </c>
      <c r="B98" s="26"/>
      <c r="C98" s="27" t="str">
        <f>B78</f>
        <v>志方少年ＦＣ・Ａ</v>
      </c>
      <c r="D98" s="28"/>
      <c r="E98" s="6">
        <v>4</v>
      </c>
      <c r="F98" s="21" t="s">
        <v>15</v>
      </c>
      <c r="G98" s="6">
        <v>1</v>
      </c>
      <c r="H98" s="29" t="str">
        <f>K78</f>
        <v>朱二ＳＳ</v>
      </c>
      <c r="I98" s="30"/>
      <c r="J98" s="27" t="str">
        <f>E78</f>
        <v>ＦＣマトリックス</v>
      </c>
      <c r="K98" s="28"/>
      <c r="L98" s="6">
        <v>0</v>
      </c>
      <c r="M98" s="21" t="s">
        <v>15</v>
      </c>
      <c r="N98" s="6">
        <v>4</v>
      </c>
      <c r="O98" s="29" t="str">
        <f>H78</f>
        <v>ＦＣ ＫＵＬＡＩＦＵ 2003</v>
      </c>
      <c r="P98" s="30"/>
    </row>
    <row r="99" spans="1:9" ht="16.5" customHeight="1">
      <c r="A99" s="62" t="s">
        <v>92</v>
      </c>
      <c r="B99" s="62"/>
      <c r="C99" s="62"/>
      <c r="D99" s="62"/>
      <c r="E99" s="62"/>
      <c r="F99" s="62"/>
      <c r="G99" s="62"/>
      <c r="H99" s="7"/>
      <c r="I99" s="7"/>
    </row>
    <row r="100" spans="1:18" ht="16.5" customHeight="1">
      <c r="A100" s="62" t="s">
        <v>86</v>
      </c>
      <c r="B100" s="62"/>
      <c r="C100" s="62"/>
      <c r="D100" s="62"/>
      <c r="E100" s="62"/>
      <c r="F100" s="62"/>
      <c r="G100" s="62"/>
      <c r="H100" s="7"/>
      <c r="N100" s="63"/>
      <c r="O100" s="63"/>
      <c r="P100" s="63"/>
      <c r="Q100" s="63"/>
      <c r="R100" s="63"/>
    </row>
    <row r="101" spans="1:5" ht="16.5" customHeight="1">
      <c r="A101" s="7"/>
      <c r="B101" s="7"/>
      <c r="C101" s="7"/>
      <c r="D101" s="7"/>
      <c r="E101" s="7"/>
    </row>
    <row r="102" spans="1:5" ht="16.5" customHeight="1" thickBot="1">
      <c r="A102" s="62" t="s">
        <v>41</v>
      </c>
      <c r="B102" s="62"/>
      <c r="C102" s="7"/>
      <c r="D102" s="7"/>
      <c r="E102" s="7"/>
    </row>
    <row r="103" spans="1:18" ht="16.5" customHeight="1" thickBot="1">
      <c r="A103" s="8"/>
      <c r="B103" s="59" t="s">
        <v>48</v>
      </c>
      <c r="C103" s="60"/>
      <c r="D103" s="61"/>
      <c r="E103" s="59" t="s">
        <v>49</v>
      </c>
      <c r="F103" s="60"/>
      <c r="G103" s="61"/>
      <c r="H103" s="59" t="s">
        <v>50</v>
      </c>
      <c r="I103" s="60"/>
      <c r="J103" s="60"/>
      <c r="K103" s="59" t="s">
        <v>51</v>
      </c>
      <c r="L103" s="60"/>
      <c r="M103" s="60"/>
      <c r="N103" s="2" t="s">
        <v>0</v>
      </c>
      <c r="O103" s="2" t="s">
        <v>1</v>
      </c>
      <c r="P103" s="2" t="s">
        <v>2</v>
      </c>
      <c r="Q103" s="2" t="s">
        <v>3</v>
      </c>
      <c r="R103" s="2" t="s">
        <v>4</v>
      </c>
    </row>
    <row r="104" spans="1:18" ht="16.5" customHeight="1" thickBot="1">
      <c r="A104" s="50" t="str">
        <f>B103</f>
        <v>明石トレセン</v>
      </c>
      <c r="B104" s="52"/>
      <c r="C104" s="53"/>
      <c r="D104" s="56"/>
      <c r="E104" s="9">
        <f>E139</f>
        <v>2</v>
      </c>
      <c r="F104" s="10" t="s">
        <v>15</v>
      </c>
      <c r="G104" s="11">
        <f>G139</f>
        <v>0</v>
      </c>
      <c r="H104" s="12">
        <f>E142</f>
        <v>7</v>
      </c>
      <c r="I104" s="10" t="s">
        <v>15</v>
      </c>
      <c r="J104" s="12">
        <f>G142</f>
        <v>0</v>
      </c>
      <c r="K104" s="9">
        <f>E145</f>
        <v>0</v>
      </c>
      <c r="L104" s="10" t="s">
        <v>15</v>
      </c>
      <c r="M104" s="12">
        <f>G145</f>
        <v>3</v>
      </c>
      <c r="N104" s="46">
        <f>SUM(L105,I105,F105)</f>
        <v>6</v>
      </c>
      <c r="O104" s="46">
        <f>SUM(E104,H104,K104)</f>
        <v>9</v>
      </c>
      <c r="P104" s="46">
        <f>SUM(M104,J104,G104)</f>
        <v>3</v>
      </c>
      <c r="Q104" s="48">
        <f>O104-P104</f>
        <v>6</v>
      </c>
      <c r="R104" s="48">
        <v>2</v>
      </c>
    </row>
    <row r="105" spans="1:18" ht="16.5" customHeight="1" thickBot="1">
      <c r="A105" s="51"/>
      <c r="B105" s="54"/>
      <c r="C105" s="55"/>
      <c r="D105" s="57"/>
      <c r="E105" s="13" t="s">
        <v>5</v>
      </c>
      <c r="F105" s="8">
        <v>3</v>
      </c>
      <c r="G105" s="14"/>
      <c r="H105" s="15" t="s">
        <v>5</v>
      </c>
      <c r="I105" s="8">
        <v>3</v>
      </c>
      <c r="J105" s="15"/>
      <c r="K105" s="13"/>
      <c r="L105" s="8">
        <v>0</v>
      </c>
      <c r="M105" s="15"/>
      <c r="N105" s="47"/>
      <c r="O105" s="47"/>
      <c r="P105" s="47"/>
      <c r="Q105" s="49"/>
      <c r="R105" s="49"/>
    </row>
    <row r="106" spans="1:18" ht="16.5" customHeight="1" thickBot="1">
      <c r="A106" s="50" t="str">
        <f>E103</f>
        <v>ありまユナイテッドＦＣ</v>
      </c>
      <c r="B106" s="9">
        <f>G104</f>
        <v>0</v>
      </c>
      <c r="C106" s="10" t="s">
        <v>15</v>
      </c>
      <c r="D106" s="11">
        <f>E104</f>
        <v>2</v>
      </c>
      <c r="E106" s="52"/>
      <c r="F106" s="53"/>
      <c r="G106" s="56"/>
      <c r="H106" s="9">
        <f>L145</f>
        <v>2</v>
      </c>
      <c r="I106" s="10" t="s">
        <v>15</v>
      </c>
      <c r="J106" s="12">
        <f>N145</f>
        <v>1</v>
      </c>
      <c r="K106" s="9">
        <f>L142</f>
        <v>0</v>
      </c>
      <c r="L106" s="10" t="s">
        <v>15</v>
      </c>
      <c r="M106" s="12">
        <f>N142</f>
        <v>4</v>
      </c>
      <c r="N106" s="46">
        <f>SUM(L107,I107,C107)</f>
        <v>3</v>
      </c>
      <c r="O106" s="46">
        <f>SUM(B106,H106,K106)</f>
        <v>2</v>
      </c>
      <c r="P106" s="46">
        <f>SUM(M106,J106,D106)</f>
        <v>7</v>
      </c>
      <c r="Q106" s="48">
        <f>O106-P106</f>
        <v>-5</v>
      </c>
      <c r="R106" s="48">
        <v>3</v>
      </c>
    </row>
    <row r="107" spans="1:18" ht="16.5" customHeight="1" thickBot="1">
      <c r="A107" s="51"/>
      <c r="B107" s="13" t="s">
        <v>5</v>
      </c>
      <c r="C107" s="8">
        <v>0</v>
      </c>
      <c r="D107" s="14"/>
      <c r="E107" s="54"/>
      <c r="F107" s="55"/>
      <c r="G107" s="57"/>
      <c r="H107" s="13" t="s">
        <v>5</v>
      </c>
      <c r="I107" s="8">
        <v>3</v>
      </c>
      <c r="J107" s="15"/>
      <c r="K107" s="13" t="s">
        <v>5</v>
      </c>
      <c r="L107" s="8">
        <v>0</v>
      </c>
      <c r="M107" s="15"/>
      <c r="N107" s="47"/>
      <c r="O107" s="47"/>
      <c r="P107" s="47"/>
      <c r="Q107" s="49"/>
      <c r="R107" s="49"/>
    </row>
    <row r="108" spans="1:18" ht="16.5" customHeight="1" thickBot="1">
      <c r="A108" s="50" t="str">
        <f>H103</f>
        <v>ファニーコーミッシュＳＣ</v>
      </c>
      <c r="B108" s="9">
        <f>J104</f>
        <v>0</v>
      </c>
      <c r="C108" s="10" t="s">
        <v>15</v>
      </c>
      <c r="D108" s="11">
        <f>H104</f>
        <v>7</v>
      </c>
      <c r="E108" s="9">
        <f>J106</f>
        <v>1</v>
      </c>
      <c r="F108" s="10" t="s">
        <v>15</v>
      </c>
      <c r="G108" s="11">
        <f>H106</f>
        <v>2</v>
      </c>
      <c r="H108" s="52"/>
      <c r="I108" s="53"/>
      <c r="J108" s="53"/>
      <c r="K108" s="9">
        <f>L139</f>
        <v>0</v>
      </c>
      <c r="L108" s="10" t="s">
        <v>15</v>
      </c>
      <c r="M108" s="12">
        <f>N139</f>
        <v>5</v>
      </c>
      <c r="N108" s="46">
        <f>L109+F109+C109</f>
        <v>0</v>
      </c>
      <c r="O108" s="46">
        <f>SUM(B108,E108,K108)</f>
        <v>1</v>
      </c>
      <c r="P108" s="46">
        <f>SUM(M108,G108,D108)</f>
        <v>14</v>
      </c>
      <c r="Q108" s="48">
        <f>O108-P108</f>
        <v>-13</v>
      </c>
      <c r="R108" s="48">
        <v>4</v>
      </c>
    </row>
    <row r="109" spans="1:18" ht="16.5" customHeight="1" thickBot="1">
      <c r="A109" s="51"/>
      <c r="B109" s="13" t="s">
        <v>5</v>
      </c>
      <c r="C109" s="8">
        <v>0</v>
      </c>
      <c r="D109" s="14"/>
      <c r="E109" s="13" t="s">
        <v>5</v>
      </c>
      <c r="F109" s="8">
        <v>0</v>
      </c>
      <c r="G109" s="14"/>
      <c r="H109" s="54"/>
      <c r="I109" s="55"/>
      <c r="J109" s="55"/>
      <c r="K109" s="13" t="s">
        <v>5</v>
      </c>
      <c r="L109" s="8">
        <v>0</v>
      </c>
      <c r="M109" s="15"/>
      <c r="N109" s="47"/>
      <c r="O109" s="47"/>
      <c r="P109" s="47"/>
      <c r="Q109" s="49"/>
      <c r="R109" s="49"/>
    </row>
    <row r="110" spans="1:18" ht="16.5" customHeight="1" thickBot="1">
      <c r="A110" s="50" t="str">
        <f>K103</f>
        <v>長岡京ＳＳ</v>
      </c>
      <c r="B110" s="9">
        <f>M104</f>
        <v>3</v>
      </c>
      <c r="C110" s="10" t="s">
        <v>15</v>
      </c>
      <c r="D110" s="11">
        <f>K104</f>
        <v>0</v>
      </c>
      <c r="E110" s="9">
        <f>M106</f>
        <v>4</v>
      </c>
      <c r="F110" s="10" t="s">
        <v>15</v>
      </c>
      <c r="G110" s="11">
        <f>K106</f>
        <v>0</v>
      </c>
      <c r="H110" s="9">
        <f>M108</f>
        <v>5</v>
      </c>
      <c r="I110" s="10" t="s">
        <v>15</v>
      </c>
      <c r="J110" s="11">
        <f>K108</f>
        <v>0</v>
      </c>
      <c r="K110" s="52"/>
      <c r="L110" s="53"/>
      <c r="M110" s="53"/>
      <c r="N110" s="46">
        <f>SUM(I111,F111,C111)</f>
        <v>9</v>
      </c>
      <c r="O110" s="46">
        <f>SUM(H110,E110,B110)</f>
        <v>12</v>
      </c>
      <c r="P110" s="46">
        <f>SUM(J110,G110,D110)</f>
        <v>0</v>
      </c>
      <c r="Q110" s="48">
        <f>O110-P110</f>
        <v>12</v>
      </c>
      <c r="R110" s="48">
        <v>1</v>
      </c>
    </row>
    <row r="111" spans="1:18" ht="16.5" customHeight="1" thickBot="1">
      <c r="A111" s="51"/>
      <c r="B111" s="13" t="s">
        <v>5</v>
      </c>
      <c r="C111" s="8">
        <v>3</v>
      </c>
      <c r="D111" s="14"/>
      <c r="E111" s="13" t="s">
        <v>5</v>
      </c>
      <c r="F111" s="8">
        <v>3</v>
      </c>
      <c r="G111" s="14"/>
      <c r="H111" s="13" t="s">
        <v>5</v>
      </c>
      <c r="I111" s="8">
        <v>3</v>
      </c>
      <c r="J111" s="14"/>
      <c r="K111" s="54"/>
      <c r="L111" s="55"/>
      <c r="M111" s="55"/>
      <c r="N111" s="47"/>
      <c r="O111" s="47"/>
      <c r="P111" s="47"/>
      <c r="Q111" s="49"/>
      <c r="R111" s="49"/>
    </row>
    <row r="112" spans="1:18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5" ht="16.5" customHeight="1" thickBot="1">
      <c r="A114" s="62" t="s">
        <v>60</v>
      </c>
      <c r="B114" s="62"/>
      <c r="C114" s="7"/>
      <c r="D114" s="7"/>
      <c r="E114" s="7"/>
    </row>
    <row r="115" spans="1:18" ht="16.5" customHeight="1" thickBot="1">
      <c r="A115" s="8"/>
      <c r="B115" s="59" t="s">
        <v>52</v>
      </c>
      <c r="C115" s="60"/>
      <c r="D115" s="61"/>
      <c r="E115" s="59" t="s">
        <v>53</v>
      </c>
      <c r="F115" s="60"/>
      <c r="G115" s="61"/>
      <c r="H115" s="59" t="s">
        <v>54</v>
      </c>
      <c r="I115" s="60"/>
      <c r="J115" s="60"/>
      <c r="K115" s="59" t="s">
        <v>55</v>
      </c>
      <c r="L115" s="60"/>
      <c r="M115" s="60"/>
      <c r="N115" s="2" t="s">
        <v>0</v>
      </c>
      <c r="O115" s="2" t="s">
        <v>1</v>
      </c>
      <c r="P115" s="2" t="s">
        <v>2</v>
      </c>
      <c r="Q115" s="2" t="s">
        <v>3</v>
      </c>
      <c r="R115" s="2" t="s">
        <v>4</v>
      </c>
    </row>
    <row r="116" spans="1:18" ht="16.5" customHeight="1" thickBot="1">
      <c r="A116" s="50" t="str">
        <f>B115</f>
        <v>三田城山ＦＣ</v>
      </c>
      <c r="B116" s="52"/>
      <c r="C116" s="53"/>
      <c r="D116" s="56"/>
      <c r="E116" s="9">
        <f>E140</f>
        <v>2</v>
      </c>
      <c r="F116" s="10" t="s">
        <v>15</v>
      </c>
      <c r="G116" s="11">
        <f>G140</f>
        <v>0</v>
      </c>
      <c r="H116" s="9">
        <f>E143</f>
        <v>2</v>
      </c>
      <c r="I116" s="10" t="s">
        <v>15</v>
      </c>
      <c r="J116" s="12">
        <f>G143</f>
        <v>1</v>
      </c>
      <c r="K116" s="9">
        <f>E146</f>
        <v>9</v>
      </c>
      <c r="L116" s="10" t="s">
        <v>15</v>
      </c>
      <c r="M116" s="12">
        <f>G146</f>
        <v>0</v>
      </c>
      <c r="N116" s="46">
        <f>L117+I117+F117</f>
        <v>9</v>
      </c>
      <c r="O116" s="46">
        <f>SUM(E116,H116,K116)</f>
        <v>13</v>
      </c>
      <c r="P116" s="46">
        <f>SUM(M116,J116,G116)</f>
        <v>1</v>
      </c>
      <c r="Q116" s="48">
        <f>O116-P116</f>
        <v>12</v>
      </c>
      <c r="R116" s="48">
        <v>1</v>
      </c>
    </row>
    <row r="117" spans="1:18" ht="16.5" customHeight="1" thickBot="1">
      <c r="A117" s="51"/>
      <c r="B117" s="54"/>
      <c r="C117" s="55"/>
      <c r="D117" s="57"/>
      <c r="E117" s="13" t="s">
        <v>5</v>
      </c>
      <c r="F117" s="8">
        <v>3</v>
      </c>
      <c r="G117" s="14"/>
      <c r="H117" s="13" t="s">
        <v>5</v>
      </c>
      <c r="I117" s="8">
        <v>3</v>
      </c>
      <c r="J117" s="15"/>
      <c r="K117" s="13" t="s">
        <v>5</v>
      </c>
      <c r="L117" s="8">
        <v>3</v>
      </c>
      <c r="M117" s="15"/>
      <c r="N117" s="47"/>
      <c r="O117" s="47"/>
      <c r="P117" s="47"/>
      <c r="Q117" s="49"/>
      <c r="R117" s="49"/>
    </row>
    <row r="118" spans="1:18" ht="16.5" customHeight="1" thickBot="1">
      <c r="A118" s="50" t="str">
        <f>E115</f>
        <v>Ｓｍｉｌｅ ＦＣ</v>
      </c>
      <c r="B118" s="9">
        <f>G116</f>
        <v>0</v>
      </c>
      <c r="C118" s="10" t="s">
        <v>15</v>
      </c>
      <c r="D118" s="11">
        <f>E116</f>
        <v>2</v>
      </c>
      <c r="E118" s="52"/>
      <c r="F118" s="53"/>
      <c r="G118" s="56"/>
      <c r="H118" s="9">
        <f>L146</f>
        <v>1</v>
      </c>
      <c r="I118" s="10" t="s">
        <v>15</v>
      </c>
      <c r="J118" s="12">
        <f>N146</f>
        <v>3</v>
      </c>
      <c r="K118" s="9">
        <f>L143</f>
        <v>3</v>
      </c>
      <c r="L118" s="10" t="s">
        <v>15</v>
      </c>
      <c r="M118" s="12">
        <f>N143</f>
        <v>0</v>
      </c>
      <c r="N118" s="46">
        <f>SUM(L119,I119,C119)</f>
        <v>3</v>
      </c>
      <c r="O118" s="46">
        <f>SUM(K118,H118,B118)</f>
        <v>4</v>
      </c>
      <c r="P118" s="46">
        <f>SUM(M118,J118,D118)</f>
        <v>5</v>
      </c>
      <c r="Q118" s="48">
        <f>O118-P118</f>
        <v>-1</v>
      </c>
      <c r="R118" s="48">
        <v>3</v>
      </c>
    </row>
    <row r="119" spans="1:18" ht="16.5" customHeight="1" thickBot="1">
      <c r="A119" s="51"/>
      <c r="B119" s="13" t="s">
        <v>5</v>
      </c>
      <c r="C119" s="8">
        <v>0</v>
      </c>
      <c r="D119" s="14"/>
      <c r="E119" s="54"/>
      <c r="F119" s="55"/>
      <c r="G119" s="57"/>
      <c r="H119" s="13" t="s">
        <v>5</v>
      </c>
      <c r="I119" s="8">
        <v>0</v>
      </c>
      <c r="J119" s="15"/>
      <c r="K119" s="13" t="s">
        <v>5</v>
      </c>
      <c r="L119" s="8">
        <v>3</v>
      </c>
      <c r="M119" s="15"/>
      <c r="N119" s="47"/>
      <c r="O119" s="47"/>
      <c r="P119" s="47"/>
      <c r="Q119" s="49"/>
      <c r="R119" s="49"/>
    </row>
    <row r="120" spans="1:18" ht="16.5" customHeight="1" thickBot="1">
      <c r="A120" s="50" t="str">
        <f>H115</f>
        <v>ＴＳＫ太陽ＳＣ</v>
      </c>
      <c r="B120" s="9">
        <f>J116</f>
        <v>1</v>
      </c>
      <c r="C120" s="10" t="s">
        <v>15</v>
      </c>
      <c r="D120" s="11">
        <f>H116</f>
        <v>2</v>
      </c>
      <c r="E120" s="9">
        <f>J118</f>
        <v>3</v>
      </c>
      <c r="F120" s="10" t="s">
        <v>15</v>
      </c>
      <c r="G120" s="11">
        <f>H118</f>
        <v>1</v>
      </c>
      <c r="H120" s="52"/>
      <c r="I120" s="53"/>
      <c r="J120" s="53"/>
      <c r="K120" s="9">
        <f>L140</f>
        <v>10</v>
      </c>
      <c r="L120" s="10" t="s">
        <v>15</v>
      </c>
      <c r="M120" s="12">
        <f>N140</f>
        <v>0</v>
      </c>
      <c r="N120" s="46">
        <f>SUM(L121,F121,C121)</f>
        <v>6</v>
      </c>
      <c r="O120" s="46">
        <f>SUM(K120,E120,B120)</f>
        <v>14</v>
      </c>
      <c r="P120" s="46">
        <f>SUM(M120,G120,D120)</f>
        <v>3</v>
      </c>
      <c r="Q120" s="48">
        <f>O120-P120</f>
        <v>11</v>
      </c>
      <c r="R120" s="48">
        <v>2</v>
      </c>
    </row>
    <row r="121" spans="1:18" ht="16.5" customHeight="1" thickBot="1">
      <c r="A121" s="51"/>
      <c r="B121" s="13" t="s">
        <v>5</v>
      </c>
      <c r="C121" s="8">
        <v>0</v>
      </c>
      <c r="D121" s="14"/>
      <c r="E121" s="13" t="s">
        <v>5</v>
      </c>
      <c r="F121" s="8">
        <v>3</v>
      </c>
      <c r="G121" s="14"/>
      <c r="H121" s="54"/>
      <c r="I121" s="55"/>
      <c r="J121" s="55"/>
      <c r="K121" s="13" t="s">
        <v>5</v>
      </c>
      <c r="L121" s="8">
        <v>3</v>
      </c>
      <c r="M121" s="15"/>
      <c r="N121" s="47"/>
      <c r="O121" s="47"/>
      <c r="P121" s="47"/>
      <c r="Q121" s="49"/>
      <c r="R121" s="49"/>
    </row>
    <row r="122" spans="1:18" ht="16.5" customHeight="1" thickBot="1">
      <c r="A122" s="50" t="str">
        <f>K115</f>
        <v>翼イレブン・Ｂ</v>
      </c>
      <c r="B122" s="9">
        <f>M116</f>
        <v>0</v>
      </c>
      <c r="C122" s="10" t="s">
        <v>15</v>
      </c>
      <c r="D122" s="11">
        <f>K116</f>
        <v>9</v>
      </c>
      <c r="E122" s="9">
        <f>M118</f>
        <v>0</v>
      </c>
      <c r="F122" s="10" t="s">
        <v>15</v>
      </c>
      <c r="G122" s="11">
        <f>K118</f>
        <v>3</v>
      </c>
      <c r="H122" s="9">
        <f>M120</f>
        <v>0</v>
      </c>
      <c r="I122" s="10" t="s">
        <v>15</v>
      </c>
      <c r="J122" s="11">
        <f>K120</f>
        <v>10</v>
      </c>
      <c r="K122" s="52"/>
      <c r="L122" s="53"/>
      <c r="M122" s="53"/>
      <c r="N122" s="46">
        <f>SUM(C123,F123,I123)</f>
        <v>0</v>
      </c>
      <c r="O122" s="46">
        <f>SUM(B122,E122,H122)</f>
        <v>0</v>
      </c>
      <c r="P122" s="46">
        <f>SUM(J122,G122,D122)</f>
        <v>22</v>
      </c>
      <c r="Q122" s="48">
        <f>O122-P122</f>
        <v>-22</v>
      </c>
      <c r="R122" s="48">
        <v>4</v>
      </c>
    </row>
    <row r="123" spans="1:18" ht="16.5" customHeight="1" thickBot="1">
      <c r="A123" s="51"/>
      <c r="B123" s="13" t="s">
        <v>5</v>
      </c>
      <c r="C123" s="8">
        <v>0</v>
      </c>
      <c r="D123" s="14"/>
      <c r="E123" s="13" t="s">
        <v>5</v>
      </c>
      <c r="F123" s="8">
        <v>0</v>
      </c>
      <c r="G123" s="14"/>
      <c r="H123" s="13" t="s">
        <v>5</v>
      </c>
      <c r="I123" s="8">
        <v>0</v>
      </c>
      <c r="J123" s="14"/>
      <c r="K123" s="54"/>
      <c r="L123" s="55"/>
      <c r="M123" s="55"/>
      <c r="N123" s="47"/>
      <c r="O123" s="47"/>
      <c r="P123" s="47"/>
      <c r="Q123" s="49"/>
      <c r="R123" s="49"/>
    </row>
    <row r="124" spans="1:18" ht="16.5" customHeight="1">
      <c r="A124" s="1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5" ht="16.5" customHeight="1" thickBot="1">
      <c r="A126" s="62" t="s">
        <v>61</v>
      </c>
      <c r="B126" s="62"/>
      <c r="C126" s="7"/>
      <c r="D126" s="7"/>
      <c r="E126" s="7"/>
    </row>
    <row r="127" spans="1:18" ht="16.5" customHeight="1" thickBot="1">
      <c r="A127" s="8"/>
      <c r="B127" s="59" t="s">
        <v>56</v>
      </c>
      <c r="C127" s="60"/>
      <c r="D127" s="60"/>
      <c r="E127" s="59" t="s">
        <v>57</v>
      </c>
      <c r="F127" s="60"/>
      <c r="G127" s="61"/>
      <c r="H127" s="59" t="s">
        <v>58</v>
      </c>
      <c r="I127" s="60"/>
      <c r="J127" s="60"/>
      <c r="K127" s="59" t="s">
        <v>59</v>
      </c>
      <c r="L127" s="60"/>
      <c r="M127" s="60"/>
      <c r="N127" s="2" t="s">
        <v>0</v>
      </c>
      <c r="O127" s="2" t="s">
        <v>1</v>
      </c>
      <c r="P127" s="2" t="s">
        <v>2</v>
      </c>
      <c r="Q127" s="2" t="s">
        <v>3</v>
      </c>
      <c r="R127" s="2" t="s">
        <v>4</v>
      </c>
    </row>
    <row r="128" spans="1:18" ht="16.5" customHeight="1" thickBot="1">
      <c r="A128" s="50" t="str">
        <f>B127</f>
        <v>江井島イレブン</v>
      </c>
      <c r="B128" s="52"/>
      <c r="C128" s="53"/>
      <c r="D128" s="56"/>
      <c r="E128" s="9">
        <f>E141</f>
        <v>5</v>
      </c>
      <c r="F128" s="10" t="s">
        <v>15</v>
      </c>
      <c r="G128" s="11">
        <f>G141</f>
        <v>0</v>
      </c>
      <c r="H128" s="9">
        <f>E144</f>
        <v>12</v>
      </c>
      <c r="I128" s="10" t="s">
        <v>15</v>
      </c>
      <c r="J128" s="12">
        <f>G144</f>
        <v>0</v>
      </c>
      <c r="K128" s="9">
        <f>E147</f>
        <v>2</v>
      </c>
      <c r="L128" s="10" t="s">
        <v>15</v>
      </c>
      <c r="M128" s="12">
        <f>G147</f>
        <v>1</v>
      </c>
      <c r="N128" s="46">
        <f>SUM(L129,I129,F129)</f>
        <v>9</v>
      </c>
      <c r="O128" s="46">
        <f>SUM(E128,H128,K128)</f>
        <v>19</v>
      </c>
      <c r="P128" s="46">
        <f>SUM(M128,J128,G128)</f>
        <v>1</v>
      </c>
      <c r="Q128" s="48">
        <f>O128-P128</f>
        <v>18</v>
      </c>
      <c r="R128" s="48">
        <v>1</v>
      </c>
    </row>
    <row r="129" spans="1:18" ht="16.5" customHeight="1" thickBot="1">
      <c r="A129" s="51"/>
      <c r="B129" s="54"/>
      <c r="C129" s="55"/>
      <c r="D129" s="57"/>
      <c r="E129" s="13" t="s">
        <v>5</v>
      </c>
      <c r="F129" s="8">
        <v>3</v>
      </c>
      <c r="G129" s="14"/>
      <c r="H129" s="13" t="s">
        <v>5</v>
      </c>
      <c r="I129" s="8">
        <v>3</v>
      </c>
      <c r="J129" s="15"/>
      <c r="K129" s="13" t="s">
        <v>5</v>
      </c>
      <c r="L129" s="8">
        <v>3</v>
      </c>
      <c r="M129" s="15"/>
      <c r="N129" s="47"/>
      <c r="O129" s="47"/>
      <c r="P129" s="47"/>
      <c r="Q129" s="49"/>
      <c r="R129" s="49"/>
    </row>
    <row r="130" spans="1:18" ht="16.5" customHeight="1" thickBot="1">
      <c r="A130" s="50" t="str">
        <f>E127</f>
        <v>ジュネーゼＦＣ</v>
      </c>
      <c r="B130" s="9">
        <f>G128</f>
        <v>0</v>
      </c>
      <c r="C130" s="10" t="s">
        <v>15</v>
      </c>
      <c r="D130" s="11">
        <f>E128</f>
        <v>5</v>
      </c>
      <c r="E130" s="52"/>
      <c r="F130" s="53"/>
      <c r="G130" s="56"/>
      <c r="H130" s="9">
        <f>L147</f>
        <v>5</v>
      </c>
      <c r="I130" s="10" t="s">
        <v>15</v>
      </c>
      <c r="J130" s="12">
        <f>N147</f>
        <v>0</v>
      </c>
      <c r="K130" s="9">
        <f>N144</f>
        <v>0</v>
      </c>
      <c r="L130" s="10" t="s">
        <v>15</v>
      </c>
      <c r="M130" s="12">
        <f>L144</f>
        <v>2</v>
      </c>
      <c r="N130" s="46">
        <f>SUM(L131,I131,C131)</f>
        <v>3</v>
      </c>
      <c r="O130" s="46">
        <f>SUM(K130,H130,B130)</f>
        <v>5</v>
      </c>
      <c r="P130" s="58">
        <f>SUM(M130,J130,D130)</f>
        <v>7</v>
      </c>
      <c r="Q130" s="48">
        <f>O130-P130</f>
        <v>-2</v>
      </c>
      <c r="R130" s="48">
        <v>3</v>
      </c>
    </row>
    <row r="131" spans="1:18" ht="16.5" customHeight="1" thickBot="1">
      <c r="A131" s="51"/>
      <c r="B131" s="13" t="s">
        <v>5</v>
      </c>
      <c r="C131" s="8">
        <v>0</v>
      </c>
      <c r="D131" s="14"/>
      <c r="E131" s="54"/>
      <c r="F131" s="55"/>
      <c r="G131" s="57"/>
      <c r="H131" s="13" t="s">
        <v>5</v>
      </c>
      <c r="I131" s="8">
        <v>3</v>
      </c>
      <c r="J131" s="15"/>
      <c r="K131" s="13" t="s">
        <v>5</v>
      </c>
      <c r="L131" s="8">
        <v>0</v>
      </c>
      <c r="M131" s="15"/>
      <c r="N131" s="47"/>
      <c r="O131" s="47"/>
      <c r="P131" s="47"/>
      <c r="Q131" s="49"/>
      <c r="R131" s="49"/>
    </row>
    <row r="132" spans="1:18" ht="16.5" customHeight="1" thickBot="1">
      <c r="A132" s="50" t="str">
        <f>H127</f>
        <v>錦西キッカーズ</v>
      </c>
      <c r="B132" s="9">
        <f>J128</f>
        <v>0</v>
      </c>
      <c r="C132" s="10" t="s">
        <v>15</v>
      </c>
      <c r="D132" s="11">
        <f>H128</f>
        <v>12</v>
      </c>
      <c r="E132" s="9">
        <f>J130</f>
        <v>0</v>
      </c>
      <c r="F132" s="10" t="s">
        <v>15</v>
      </c>
      <c r="G132" s="11">
        <f>H130</f>
        <v>5</v>
      </c>
      <c r="H132" s="52"/>
      <c r="I132" s="53"/>
      <c r="J132" s="53"/>
      <c r="K132" s="9">
        <f>L141</f>
        <v>0</v>
      </c>
      <c r="L132" s="10" t="s">
        <v>15</v>
      </c>
      <c r="M132" s="12">
        <f>N141</f>
        <v>0</v>
      </c>
      <c r="N132" s="46">
        <f>SUM(L133,F133,C133)</f>
        <v>1</v>
      </c>
      <c r="O132" s="46">
        <f>SUM(K132,E132,B132)</f>
        <v>0</v>
      </c>
      <c r="P132" s="46">
        <f>SUM(M132,G132,D132)</f>
        <v>17</v>
      </c>
      <c r="Q132" s="48">
        <f>O132-P132</f>
        <v>-17</v>
      </c>
      <c r="R132" s="48">
        <v>4</v>
      </c>
    </row>
    <row r="133" spans="1:18" ht="16.5" customHeight="1" thickBot="1">
      <c r="A133" s="51"/>
      <c r="B133" s="13" t="s">
        <v>5</v>
      </c>
      <c r="C133" s="8">
        <v>0</v>
      </c>
      <c r="D133" s="14"/>
      <c r="E133" s="13" t="s">
        <v>5</v>
      </c>
      <c r="F133" s="8">
        <v>0</v>
      </c>
      <c r="G133" s="14"/>
      <c r="H133" s="54"/>
      <c r="I133" s="55"/>
      <c r="J133" s="55"/>
      <c r="K133" s="13" t="s">
        <v>5</v>
      </c>
      <c r="L133" s="8">
        <v>1</v>
      </c>
      <c r="M133" s="15"/>
      <c r="N133" s="47"/>
      <c r="O133" s="47"/>
      <c r="P133" s="47"/>
      <c r="Q133" s="49"/>
      <c r="R133" s="49"/>
    </row>
    <row r="134" spans="1:18" ht="16.5" customHeight="1" thickBot="1">
      <c r="A134" s="50" t="str">
        <f>K127</f>
        <v>京都Ｊ-マルカＦＣ</v>
      </c>
      <c r="B134" s="9">
        <f>M128</f>
        <v>1</v>
      </c>
      <c r="C134" s="10" t="s">
        <v>15</v>
      </c>
      <c r="D134" s="11">
        <f>K128</f>
        <v>2</v>
      </c>
      <c r="E134" s="9">
        <f>M130</f>
        <v>2</v>
      </c>
      <c r="F134" s="10" t="s">
        <v>15</v>
      </c>
      <c r="G134" s="11">
        <f>K130</f>
        <v>0</v>
      </c>
      <c r="H134" s="9">
        <f>M132</f>
        <v>0</v>
      </c>
      <c r="I134" s="10" t="s">
        <v>15</v>
      </c>
      <c r="J134" s="11">
        <f>K132</f>
        <v>0</v>
      </c>
      <c r="K134" s="52"/>
      <c r="L134" s="53"/>
      <c r="M134" s="53"/>
      <c r="N134" s="46">
        <f>SUM(I135,F135,C135)</f>
        <v>4</v>
      </c>
      <c r="O134" s="46">
        <f>SUM(H134,E134,B134)</f>
        <v>3</v>
      </c>
      <c r="P134" s="46">
        <f>SUM(J134,G134,D134)</f>
        <v>2</v>
      </c>
      <c r="Q134" s="48">
        <f>O134-P134</f>
        <v>1</v>
      </c>
      <c r="R134" s="48">
        <v>2</v>
      </c>
    </row>
    <row r="135" spans="1:18" ht="16.5" customHeight="1" thickBot="1">
      <c r="A135" s="51"/>
      <c r="B135" s="13" t="s">
        <v>5</v>
      </c>
      <c r="C135" s="8">
        <v>0</v>
      </c>
      <c r="D135" s="14"/>
      <c r="E135" s="13" t="s">
        <v>5</v>
      </c>
      <c r="F135" s="8">
        <v>3</v>
      </c>
      <c r="G135" s="14"/>
      <c r="H135" s="13" t="s">
        <v>5</v>
      </c>
      <c r="I135" s="8">
        <v>1</v>
      </c>
      <c r="J135" s="14"/>
      <c r="K135" s="54"/>
      <c r="L135" s="55"/>
      <c r="M135" s="55"/>
      <c r="N135" s="47"/>
      <c r="O135" s="47"/>
      <c r="P135" s="47"/>
      <c r="Q135" s="49"/>
      <c r="R135" s="49"/>
    </row>
    <row r="136" ht="16.5" customHeight="1"/>
    <row r="137" ht="16.5" customHeight="1" thickBot="1"/>
    <row r="138" spans="1:16" ht="16.5" customHeight="1" thickBot="1">
      <c r="A138" s="35" t="s">
        <v>6</v>
      </c>
      <c r="B138" s="36"/>
      <c r="C138" s="37" t="s">
        <v>17</v>
      </c>
      <c r="D138" s="38"/>
      <c r="E138" s="38"/>
      <c r="F138" s="38"/>
      <c r="G138" s="38"/>
      <c r="H138" s="38"/>
      <c r="I138" s="39"/>
      <c r="J138" s="37" t="s">
        <v>9</v>
      </c>
      <c r="K138" s="38"/>
      <c r="L138" s="38"/>
      <c r="M138" s="38"/>
      <c r="N138" s="38"/>
      <c r="O138" s="38"/>
      <c r="P138" s="39"/>
    </row>
    <row r="139" spans="1:16" ht="16.5" customHeight="1">
      <c r="A139" s="40" t="s">
        <v>10</v>
      </c>
      <c r="B139" s="41"/>
      <c r="C139" s="42" t="str">
        <f>B103</f>
        <v>明石トレセン</v>
      </c>
      <c r="D139" s="43"/>
      <c r="E139" s="17">
        <v>2</v>
      </c>
      <c r="F139" s="18" t="s">
        <v>15</v>
      </c>
      <c r="G139" s="17">
        <v>0</v>
      </c>
      <c r="H139" s="44" t="str">
        <f>E103</f>
        <v>ありまユナイテッドＦＣ</v>
      </c>
      <c r="I139" s="45"/>
      <c r="J139" s="42" t="str">
        <f>H103</f>
        <v>ファニーコーミッシュＳＣ</v>
      </c>
      <c r="K139" s="43"/>
      <c r="L139" s="4">
        <v>0</v>
      </c>
      <c r="M139" s="19" t="s">
        <v>15</v>
      </c>
      <c r="N139" s="4">
        <v>5</v>
      </c>
      <c r="O139" s="44" t="str">
        <f>K103</f>
        <v>長岡京ＳＳ</v>
      </c>
      <c r="P139" s="45"/>
    </row>
    <row r="140" spans="1:16" ht="16.5" customHeight="1">
      <c r="A140" s="31" t="s">
        <v>11</v>
      </c>
      <c r="B140" s="32"/>
      <c r="C140" s="33" t="str">
        <f>B115</f>
        <v>三田城山ＦＣ</v>
      </c>
      <c r="D140" s="34"/>
      <c r="E140" s="5">
        <v>2</v>
      </c>
      <c r="F140" s="20" t="s">
        <v>15</v>
      </c>
      <c r="G140" s="5">
        <v>0</v>
      </c>
      <c r="H140" s="23" t="str">
        <f>E115</f>
        <v>Ｓｍｉｌｅ ＦＣ</v>
      </c>
      <c r="I140" s="24"/>
      <c r="J140" s="33" t="str">
        <f>H115</f>
        <v>ＴＳＫ太陽ＳＣ</v>
      </c>
      <c r="K140" s="34"/>
      <c r="L140" s="5">
        <v>10</v>
      </c>
      <c r="M140" s="20" t="s">
        <v>15</v>
      </c>
      <c r="N140" s="5">
        <v>0</v>
      </c>
      <c r="O140" s="23" t="str">
        <f>K115</f>
        <v>翼イレブン・Ｂ</v>
      </c>
      <c r="P140" s="24"/>
    </row>
    <row r="141" spans="1:16" ht="16.5" customHeight="1">
      <c r="A141" s="31" t="s">
        <v>12</v>
      </c>
      <c r="B141" s="32"/>
      <c r="C141" s="33" t="str">
        <f>B127</f>
        <v>江井島イレブン</v>
      </c>
      <c r="D141" s="34"/>
      <c r="E141" s="5">
        <v>5</v>
      </c>
      <c r="F141" s="20" t="s">
        <v>15</v>
      </c>
      <c r="G141" s="5">
        <v>0</v>
      </c>
      <c r="H141" s="23" t="str">
        <f>E127</f>
        <v>ジュネーゼＦＣ</v>
      </c>
      <c r="I141" s="24"/>
      <c r="J141" s="33" t="str">
        <f>H127</f>
        <v>錦西キッカーズ</v>
      </c>
      <c r="K141" s="34"/>
      <c r="L141" s="5">
        <v>0</v>
      </c>
      <c r="M141" s="20" t="s">
        <v>15</v>
      </c>
      <c r="N141" s="5">
        <v>0</v>
      </c>
      <c r="O141" s="23" t="str">
        <f>K127</f>
        <v>京都Ｊ-マルカＦＣ</v>
      </c>
      <c r="P141" s="24"/>
    </row>
    <row r="142" spans="1:16" ht="16.5" customHeight="1">
      <c r="A142" s="31" t="s">
        <v>7</v>
      </c>
      <c r="B142" s="32"/>
      <c r="C142" s="33" t="str">
        <f>B103</f>
        <v>明石トレセン</v>
      </c>
      <c r="D142" s="34"/>
      <c r="E142" s="5">
        <v>7</v>
      </c>
      <c r="F142" s="20" t="s">
        <v>15</v>
      </c>
      <c r="G142" s="5">
        <v>0</v>
      </c>
      <c r="H142" s="23" t="str">
        <f>H103</f>
        <v>ファニーコーミッシュＳＣ</v>
      </c>
      <c r="I142" s="24"/>
      <c r="J142" s="33" t="str">
        <f>E103</f>
        <v>ありまユナイテッドＦＣ</v>
      </c>
      <c r="K142" s="34"/>
      <c r="L142" s="5">
        <v>0</v>
      </c>
      <c r="M142" s="20" t="s">
        <v>15</v>
      </c>
      <c r="N142" s="5">
        <v>4</v>
      </c>
      <c r="O142" s="23" t="str">
        <f>K103</f>
        <v>長岡京ＳＳ</v>
      </c>
      <c r="P142" s="24"/>
    </row>
    <row r="143" spans="1:16" ht="16.5" customHeight="1">
      <c r="A143" s="31" t="s">
        <v>8</v>
      </c>
      <c r="B143" s="32"/>
      <c r="C143" s="33" t="str">
        <f>B115</f>
        <v>三田城山ＦＣ</v>
      </c>
      <c r="D143" s="34"/>
      <c r="E143" s="5">
        <v>2</v>
      </c>
      <c r="F143" s="20" t="s">
        <v>15</v>
      </c>
      <c r="G143" s="5">
        <v>1</v>
      </c>
      <c r="H143" s="23" t="str">
        <f>H115</f>
        <v>ＴＳＫ太陽ＳＣ</v>
      </c>
      <c r="I143" s="24"/>
      <c r="J143" s="33" t="str">
        <f>E115</f>
        <v>Ｓｍｉｌｅ ＦＣ</v>
      </c>
      <c r="K143" s="34"/>
      <c r="L143" s="5">
        <v>3</v>
      </c>
      <c r="M143" s="20" t="s">
        <v>15</v>
      </c>
      <c r="N143" s="5">
        <v>0</v>
      </c>
      <c r="O143" s="23" t="str">
        <f>K115</f>
        <v>翼イレブン・Ｂ</v>
      </c>
      <c r="P143" s="24"/>
    </row>
    <row r="144" spans="1:16" ht="16.5" customHeight="1">
      <c r="A144" s="31" t="s">
        <v>102</v>
      </c>
      <c r="B144" s="32"/>
      <c r="C144" s="33" t="str">
        <f>B127</f>
        <v>江井島イレブン</v>
      </c>
      <c r="D144" s="34"/>
      <c r="E144" s="5">
        <v>12</v>
      </c>
      <c r="F144" s="20" t="s">
        <v>15</v>
      </c>
      <c r="G144" s="5">
        <v>0</v>
      </c>
      <c r="H144" s="23" t="str">
        <f>H127</f>
        <v>錦西キッカーズ</v>
      </c>
      <c r="I144" s="24"/>
      <c r="J144" s="33" t="str">
        <f>E127</f>
        <v>ジュネーゼＦＣ</v>
      </c>
      <c r="K144" s="34"/>
      <c r="L144" s="5">
        <v>2</v>
      </c>
      <c r="M144" s="20" t="s">
        <v>15</v>
      </c>
      <c r="N144" s="5">
        <v>0</v>
      </c>
      <c r="O144" s="23" t="str">
        <f>K127</f>
        <v>京都Ｊ-マルカＦＣ</v>
      </c>
      <c r="P144" s="24"/>
    </row>
    <row r="145" spans="1:16" ht="16.5" customHeight="1">
      <c r="A145" s="31" t="s">
        <v>103</v>
      </c>
      <c r="B145" s="32"/>
      <c r="C145" s="33" t="str">
        <f>B103</f>
        <v>明石トレセン</v>
      </c>
      <c r="D145" s="34"/>
      <c r="E145" s="5">
        <v>0</v>
      </c>
      <c r="F145" s="20" t="s">
        <v>15</v>
      </c>
      <c r="G145" s="5">
        <v>3</v>
      </c>
      <c r="H145" s="23" t="str">
        <f>K103</f>
        <v>長岡京ＳＳ</v>
      </c>
      <c r="I145" s="24"/>
      <c r="J145" s="33" t="str">
        <f>E103</f>
        <v>ありまユナイテッドＦＣ</v>
      </c>
      <c r="K145" s="34"/>
      <c r="L145" s="5">
        <v>2</v>
      </c>
      <c r="M145" s="20" t="s">
        <v>15</v>
      </c>
      <c r="N145" s="5">
        <v>1</v>
      </c>
      <c r="O145" s="23" t="str">
        <f>H103</f>
        <v>ファニーコーミッシュＳＣ</v>
      </c>
      <c r="P145" s="24"/>
    </row>
    <row r="146" spans="1:16" ht="16.5" customHeight="1">
      <c r="A146" s="31" t="s">
        <v>104</v>
      </c>
      <c r="B146" s="32"/>
      <c r="C146" s="33" t="str">
        <f>B115</f>
        <v>三田城山ＦＣ</v>
      </c>
      <c r="D146" s="34"/>
      <c r="E146" s="5">
        <v>9</v>
      </c>
      <c r="F146" s="20" t="s">
        <v>15</v>
      </c>
      <c r="G146" s="5">
        <v>0</v>
      </c>
      <c r="H146" s="23" t="str">
        <f>K115</f>
        <v>翼イレブン・Ｂ</v>
      </c>
      <c r="I146" s="24"/>
      <c r="J146" s="33" t="str">
        <f>E115</f>
        <v>Ｓｍｉｌｅ ＦＣ</v>
      </c>
      <c r="K146" s="34"/>
      <c r="L146" s="5">
        <v>1</v>
      </c>
      <c r="M146" s="20" t="s">
        <v>15</v>
      </c>
      <c r="N146" s="5">
        <v>3</v>
      </c>
      <c r="O146" s="23" t="str">
        <f>H115</f>
        <v>ＴＳＫ太陽ＳＣ</v>
      </c>
      <c r="P146" s="24"/>
    </row>
    <row r="147" spans="1:16" ht="16.5" customHeight="1" thickBot="1">
      <c r="A147" s="25" t="s">
        <v>105</v>
      </c>
      <c r="B147" s="26"/>
      <c r="C147" s="27" t="str">
        <f>B127</f>
        <v>江井島イレブン</v>
      </c>
      <c r="D147" s="28"/>
      <c r="E147" s="6">
        <v>2</v>
      </c>
      <c r="F147" s="21" t="s">
        <v>15</v>
      </c>
      <c r="G147" s="6">
        <v>1</v>
      </c>
      <c r="H147" s="29" t="str">
        <f>K127</f>
        <v>京都Ｊ-マルカＦＣ</v>
      </c>
      <c r="I147" s="30"/>
      <c r="J147" s="27" t="str">
        <f>E127</f>
        <v>ジュネーゼＦＣ</v>
      </c>
      <c r="K147" s="28"/>
      <c r="L147" s="6">
        <v>5</v>
      </c>
      <c r="M147" s="21" t="s">
        <v>15</v>
      </c>
      <c r="N147" s="6">
        <v>0</v>
      </c>
      <c r="O147" s="29" t="str">
        <f>H127</f>
        <v>錦西キッカーズ</v>
      </c>
      <c r="P147" s="30"/>
    </row>
    <row r="148" spans="1:18" ht="15" customHeight="1">
      <c r="A148" s="62" t="s">
        <v>92</v>
      </c>
      <c r="B148" s="62"/>
      <c r="C148" s="62"/>
      <c r="D148" s="62"/>
      <c r="E148" s="62"/>
      <c r="F148" s="62"/>
      <c r="G148" s="6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6.5" customHeight="1">
      <c r="A149" s="62" t="s">
        <v>19</v>
      </c>
      <c r="B149" s="62"/>
      <c r="C149" s="62"/>
      <c r="D149" s="62"/>
      <c r="E149" s="62"/>
      <c r="F149" s="62"/>
      <c r="G149" s="62"/>
      <c r="H149" s="7"/>
      <c r="N149" s="63"/>
      <c r="O149" s="63"/>
      <c r="P149" s="63"/>
      <c r="Q149" s="63"/>
      <c r="R149" s="63"/>
    </row>
    <row r="150" spans="1:5" ht="16.5" customHeight="1">
      <c r="A150" s="7"/>
      <c r="B150" s="7"/>
      <c r="C150" s="7"/>
      <c r="D150" s="7"/>
      <c r="E150" s="7"/>
    </row>
    <row r="151" spans="1:5" ht="16.5" customHeight="1" thickBot="1">
      <c r="A151" s="62" t="s">
        <v>62</v>
      </c>
      <c r="B151" s="62"/>
      <c r="C151" s="7"/>
      <c r="D151" s="7"/>
      <c r="E151" s="7"/>
    </row>
    <row r="152" spans="1:18" ht="16.5" customHeight="1" thickBot="1">
      <c r="A152" s="8"/>
      <c r="B152" s="59" t="s">
        <v>65</v>
      </c>
      <c r="C152" s="60"/>
      <c r="D152" s="61"/>
      <c r="E152" s="59" t="s">
        <v>66</v>
      </c>
      <c r="F152" s="60"/>
      <c r="G152" s="61"/>
      <c r="H152" s="59" t="s">
        <v>67</v>
      </c>
      <c r="I152" s="60"/>
      <c r="J152" s="60"/>
      <c r="K152" s="59" t="s">
        <v>68</v>
      </c>
      <c r="L152" s="60"/>
      <c r="M152" s="60"/>
      <c r="N152" s="2" t="s">
        <v>0</v>
      </c>
      <c r="O152" s="2" t="s">
        <v>1</v>
      </c>
      <c r="P152" s="2" t="s">
        <v>2</v>
      </c>
      <c r="Q152" s="2" t="s">
        <v>3</v>
      </c>
      <c r="R152" s="2" t="s">
        <v>4</v>
      </c>
    </row>
    <row r="153" spans="1:18" ht="16.5" customHeight="1" thickBot="1">
      <c r="A153" s="50" t="str">
        <f>B152</f>
        <v>ラウロＦＣ</v>
      </c>
      <c r="B153" s="52"/>
      <c r="C153" s="53"/>
      <c r="D153" s="56"/>
      <c r="E153" s="9">
        <f>E188</f>
        <v>0</v>
      </c>
      <c r="F153" s="10" t="s">
        <v>15</v>
      </c>
      <c r="G153" s="11">
        <f>G188</f>
        <v>6</v>
      </c>
      <c r="H153" s="12">
        <f>E191</f>
        <v>5</v>
      </c>
      <c r="I153" s="10" t="s">
        <v>15</v>
      </c>
      <c r="J153" s="12">
        <f>G191</f>
        <v>0</v>
      </c>
      <c r="K153" s="9">
        <f>E194</f>
        <v>2</v>
      </c>
      <c r="L153" s="10" t="s">
        <v>15</v>
      </c>
      <c r="M153" s="12">
        <f>G194</f>
        <v>1</v>
      </c>
      <c r="N153" s="46">
        <f>SUM(L154,I154,F154)</f>
        <v>6</v>
      </c>
      <c r="O153" s="46">
        <f>SUM(E153,H153,K153)</f>
        <v>7</v>
      </c>
      <c r="P153" s="46">
        <f>SUM(M153,J153,G153)</f>
        <v>7</v>
      </c>
      <c r="Q153" s="48">
        <f>O153-P153</f>
        <v>0</v>
      </c>
      <c r="R153" s="48">
        <v>2</v>
      </c>
    </row>
    <row r="154" spans="1:18" ht="16.5" customHeight="1" thickBot="1">
      <c r="A154" s="51"/>
      <c r="B154" s="54"/>
      <c r="C154" s="55"/>
      <c r="D154" s="57"/>
      <c r="E154" s="13" t="s">
        <v>5</v>
      </c>
      <c r="F154" s="8">
        <v>0</v>
      </c>
      <c r="G154" s="14"/>
      <c r="H154" s="15" t="s">
        <v>5</v>
      </c>
      <c r="I154" s="8">
        <v>3</v>
      </c>
      <c r="J154" s="15"/>
      <c r="K154" s="13"/>
      <c r="L154" s="8">
        <v>3</v>
      </c>
      <c r="M154" s="15"/>
      <c r="N154" s="47"/>
      <c r="O154" s="47"/>
      <c r="P154" s="47"/>
      <c r="Q154" s="49"/>
      <c r="R154" s="49"/>
    </row>
    <row r="155" spans="1:18" ht="16.5" customHeight="1" thickBot="1">
      <c r="A155" s="50" t="str">
        <f>E152</f>
        <v>ＤＲＥＡＭ　ＦＣ</v>
      </c>
      <c r="B155" s="9">
        <f>G153</f>
        <v>6</v>
      </c>
      <c r="C155" s="10" t="s">
        <v>15</v>
      </c>
      <c r="D155" s="11">
        <f>E153</f>
        <v>0</v>
      </c>
      <c r="E155" s="52"/>
      <c r="F155" s="53"/>
      <c r="G155" s="56"/>
      <c r="H155" s="9">
        <f>L194</f>
        <v>6</v>
      </c>
      <c r="I155" s="10" t="s">
        <v>15</v>
      </c>
      <c r="J155" s="12">
        <f>N194</f>
        <v>2</v>
      </c>
      <c r="K155" s="9">
        <f>L191</f>
        <v>3</v>
      </c>
      <c r="L155" s="10" t="s">
        <v>15</v>
      </c>
      <c r="M155" s="12">
        <f>N191</f>
        <v>0</v>
      </c>
      <c r="N155" s="46">
        <f>SUM(L156,I156,C156)</f>
        <v>9</v>
      </c>
      <c r="O155" s="46">
        <f>SUM(B155,H155,K155)</f>
        <v>15</v>
      </c>
      <c r="P155" s="46">
        <f>SUM(M155,J155,D155)</f>
        <v>2</v>
      </c>
      <c r="Q155" s="48">
        <f>O155-P155</f>
        <v>13</v>
      </c>
      <c r="R155" s="48">
        <v>1</v>
      </c>
    </row>
    <row r="156" spans="1:18" ht="16.5" customHeight="1" thickBot="1">
      <c r="A156" s="51"/>
      <c r="B156" s="13" t="s">
        <v>5</v>
      </c>
      <c r="C156" s="8">
        <v>3</v>
      </c>
      <c r="D156" s="14"/>
      <c r="E156" s="54"/>
      <c r="F156" s="55"/>
      <c r="G156" s="57"/>
      <c r="H156" s="13" t="s">
        <v>5</v>
      </c>
      <c r="I156" s="8">
        <v>3</v>
      </c>
      <c r="J156" s="15"/>
      <c r="K156" s="13" t="s">
        <v>5</v>
      </c>
      <c r="L156" s="8">
        <v>3</v>
      </c>
      <c r="M156" s="15"/>
      <c r="N156" s="47"/>
      <c r="O156" s="47"/>
      <c r="P156" s="47"/>
      <c r="Q156" s="49"/>
      <c r="R156" s="49"/>
    </row>
    <row r="157" spans="1:18" ht="16.5" customHeight="1" thickBot="1">
      <c r="A157" s="50" t="str">
        <f>H152</f>
        <v>ＦＣ和田山ウイングス</v>
      </c>
      <c r="B157" s="9">
        <f>J153</f>
        <v>0</v>
      </c>
      <c r="C157" s="10" t="s">
        <v>15</v>
      </c>
      <c r="D157" s="11">
        <f>H153</f>
        <v>5</v>
      </c>
      <c r="E157" s="9">
        <f>J155</f>
        <v>2</v>
      </c>
      <c r="F157" s="10" t="s">
        <v>15</v>
      </c>
      <c r="G157" s="11">
        <f>H155</f>
        <v>6</v>
      </c>
      <c r="H157" s="52"/>
      <c r="I157" s="53"/>
      <c r="J157" s="53"/>
      <c r="K157" s="9">
        <f>L188</f>
        <v>1</v>
      </c>
      <c r="L157" s="10" t="s">
        <v>15</v>
      </c>
      <c r="M157" s="12">
        <f>N188</f>
        <v>2</v>
      </c>
      <c r="N157" s="46">
        <f>L158+F158+C158</f>
        <v>0</v>
      </c>
      <c r="O157" s="46">
        <f>SUM(B157,E157,K157)</f>
        <v>3</v>
      </c>
      <c r="P157" s="46">
        <f>SUM(M157,G157,D157)</f>
        <v>13</v>
      </c>
      <c r="Q157" s="48">
        <f>O157-P157</f>
        <v>-10</v>
      </c>
      <c r="R157" s="48">
        <v>4</v>
      </c>
    </row>
    <row r="158" spans="1:18" ht="16.5" customHeight="1" thickBot="1">
      <c r="A158" s="51"/>
      <c r="B158" s="13" t="s">
        <v>5</v>
      </c>
      <c r="C158" s="8">
        <v>0</v>
      </c>
      <c r="D158" s="14"/>
      <c r="E158" s="13" t="s">
        <v>5</v>
      </c>
      <c r="F158" s="8">
        <v>0</v>
      </c>
      <c r="G158" s="14"/>
      <c r="H158" s="54"/>
      <c r="I158" s="55"/>
      <c r="J158" s="55"/>
      <c r="K158" s="13" t="s">
        <v>5</v>
      </c>
      <c r="L158" s="8">
        <v>0</v>
      </c>
      <c r="M158" s="15"/>
      <c r="N158" s="47"/>
      <c r="O158" s="47"/>
      <c r="P158" s="47"/>
      <c r="Q158" s="49"/>
      <c r="R158" s="49"/>
    </row>
    <row r="159" spans="1:18" ht="16.5" customHeight="1" thickBot="1">
      <c r="A159" s="50" t="str">
        <f>K152</f>
        <v>物部ＳＳＤ</v>
      </c>
      <c r="B159" s="9">
        <f>M153</f>
        <v>1</v>
      </c>
      <c r="C159" s="10" t="s">
        <v>15</v>
      </c>
      <c r="D159" s="11">
        <f>K153</f>
        <v>2</v>
      </c>
      <c r="E159" s="9">
        <f>M155</f>
        <v>0</v>
      </c>
      <c r="F159" s="10" t="s">
        <v>15</v>
      </c>
      <c r="G159" s="11">
        <f>K155</f>
        <v>3</v>
      </c>
      <c r="H159" s="9">
        <f>M157</f>
        <v>2</v>
      </c>
      <c r="I159" s="10" t="s">
        <v>15</v>
      </c>
      <c r="J159" s="11">
        <f>K157</f>
        <v>1</v>
      </c>
      <c r="K159" s="52"/>
      <c r="L159" s="53"/>
      <c r="M159" s="53"/>
      <c r="N159" s="46">
        <f>SUM(I160,F160,C160)</f>
        <v>3</v>
      </c>
      <c r="O159" s="46">
        <f>SUM(H159,E159,B159)</f>
        <v>3</v>
      </c>
      <c r="P159" s="46">
        <f>SUM(J159,G159,D159)</f>
        <v>6</v>
      </c>
      <c r="Q159" s="48">
        <f>O159-P159</f>
        <v>-3</v>
      </c>
      <c r="R159" s="48">
        <v>3</v>
      </c>
    </row>
    <row r="160" spans="1:18" ht="16.5" customHeight="1" thickBot="1">
      <c r="A160" s="51"/>
      <c r="B160" s="13" t="s">
        <v>5</v>
      </c>
      <c r="C160" s="8">
        <v>0</v>
      </c>
      <c r="D160" s="14"/>
      <c r="E160" s="13" t="s">
        <v>5</v>
      </c>
      <c r="F160" s="8">
        <v>0</v>
      </c>
      <c r="G160" s="14"/>
      <c r="H160" s="13" t="s">
        <v>5</v>
      </c>
      <c r="I160" s="8">
        <v>3</v>
      </c>
      <c r="J160" s="14"/>
      <c r="K160" s="54"/>
      <c r="L160" s="55"/>
      <c r="M160" s="55"/>
      <c r="N160" s="47"/>
      <c r="O160" s="47"/>
      <c r="P160" s="47"/>
      <c r="Q160" s="49"/>
      <c r="R160" s="49"/>
    </row>
    <row r="161" spans="1:18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5" ht="16.5" customHeight="1" thickBot="1">
      <c r="A163" s="62" t="s">
        <v>63</v>
      </c>
      <c r="B163" s="62"/>
      <c r="C163" s="7"/>
      <c r="D163" s="7"/>
      <c r="E163" s="7"/>
    </row>
    <row r="164" spans="1:18" ht="16.5" customHeight="1" thickBot="1">
      <c r="A164" s="8"/>
      <c r="B164" s="59" t="s">
        <v>69</v>
      </c>
      <c r="C164" s="60"/>
      <c r="D164" s="61"/>
      <c r="E164" s="59" t="s">
        <v>70</v>
      </c>
      <c r="F164" s="60"/>
      <c r="G164" s="61"/>
      <c r="H164" s="59" t="s">
        <v>71</v>
      </c>
      <c r="I164" s="60"/>
      <c r="J164" s="60"/>
      <c r="K164" s="59" t="s">
        <v>72</v>
      </c>
      <c r="L164" s="60"/>
      <c r="M164" s="60"/>
      <c r="N164" s="2" t="s">
        <v>0</v>
      </c>
      <c r="O164" s="2" t="s">
        <v>1</v>
      </c>
      <c r="P164" s="2" t="s">
        <v>2</v>
      </c>
      <c r="Q164" s="2" t="s">
        <v>3</v>
      </c>
      <c r="R164" s="2" t="s">
        <v>4</v>
      </c>
    </row>
    <row r="165" spans="1:18" ht="16.5" customHeight="1" thickBot="1">
      <c r="A165" s="50" t="str">
        <f>B164</f>
        <v>志方少年ＦＣ・Ｂ</v>
      </c>
      <c r="B165" s="52"/>
      <c r="C165" s="53"/>
      <c r="D165" s="56"/>
      <c r="E165" s="9">
        <f>E189</f>
        <v>0</v>
      </c>
      <c r="F165" s="10" t="s">
        <v>15</v>
      </c>
      <c r="G165" s="11">
        <f>G189</f>
        <v>10</v>
      </c>
      <c r="H165" s="9">
        <f>E192</f>
        <v>0</v>
      </c>
      <c r="I165" s="10" t="s">
        <v>15</v>
      </c>
      <c r="J165" s="12">
        <f>G192</f>
        <v>7</v>
      </c>
      <c r="K165" s="9">
        <f>E195</f>
        <v>0</v>
      </c>
      <c r="L165" s="10" t="s">
        <v>15</v>
      </c>
      <c r="M165" s="12">
        <f>G195</f>
        <v>3</v>
      </c>
      <c r="N165" s="46">
        <f>L166+I166+F166</f>
        <v>0</v>
      </c>
      <c r="O165" s="46">
        <f>SUM(E165,H165,K165)</f>
        <v>0</v>
      </c>
      <c r="P165" s="46">
        <f>SUM(M165,J165,G165)</f>
        <v>20</v>
      </c>
      <c r="Q165" s="48">
        <f>O165-P165</f>
        <v>-20</v>
      </c>
      <c r="R165" s="48">
        <v>4</v>
      </c>
    </row>
    <row r="166" spans="1:18" ht="16.5" customHeight="1" thickBot="1">
      <c r="A166" s="51"/>
      <c r="B166" s="54"/>
      <c r="C166" s="55"/>
      <c r="D166" s="57"/>
      <c r="E166" s="13" t="s">
        <v>5</v>
      </c>
      <c r="F166" s="8">
        <v>0</v>
      </c>
      <c r="G166" s="14"/>
      <c r="H166" s="13" t="s">
        <v>5</v>
      </c>
      <c r="I166" s="8">
        <v>0</v>
      </c>
      <c r="J166" s="15"/>
      <c r="K166" s="13" t="s">
        <v>5</v>
      </c>
      <c r="L166" s="8">
        <v>0</v>
      </c>
      <c r="M166" s="15"/>
      <c r="N166" s="47"/>
      <c r="O166" s="47"/>
      <c r="P166" s="47"/>
      <c r="Q166" s="49"/>
      <c r="R166" s="49"/>
    </row>
    <row r="167" spans="1:18" ht="16.5" customHeight="1" thickBot="1">
      <c r="A167" s="50" t="str">
        <f>E164</f>
        <v>錦西ＦＣ</v>
      </c>
      <c r="B167" s="9">
        <f>G165</f>
        <v>10</v>
      </c>
      <c r="C167" s="10" t="s">
        <v>15</v>
      </c>
      <c r="D167" s="11">
        <f>E165</f>
        <v>0</v>
      </c>
      <c r="E167" s="52"/>
      <c r="F167" s="53"/>
      <c r="G167" s="56"/>
      <c r="H167" s="9">
        <f>L195</f>
        <v>2</v>
      </c>
      <c r="I167" s="10" t="s">
        <v>15</v>
      </c>
      <c r="J167" s="12">
        <f>N195</f>
        <v>2</v>
      </c>
      <c r="K167" s="9">
        <f>L192</f>
        <v>1</v>
      </c>
      <c r="L167" s="10" t="s">
        <v>15</v>
      </c>
      <c r="M167" s="12">
        <f>N192</f>
        <v>6</v>
      </c>
      <c r="N167" s="46">
        <f>SUM(L168,I168,C168)</f>
        <v>4</v>
      </c>
      <c r="O167" s="46">
        <f>SUM(K167,H167,B167)</f>
        <v>13</v>
      </c>
      <c r="P167" s="46">
        <f>SUM(M167,J167,D167)</f>
        <v>8</v>
      </c>
      <c r="Q167" s="48">
        <f>O167-P167</f>
        <v>5</v>
      </c>
      <c r="R167" s="48">
        <v>2</v>
      </c>
    </row>
    <row r="168" spans="1:18" ht="16.5" customHeight="1" thickBot="1">
      <c r="A168" s="51"/>
      <c r="B168" s="13" t="s">
        <v>5</v>
      </c>
      <c r="C168" s="8">
        <v>3</v>
      </c>
      <c r="D168" s="14"/>
      <c r="E168" s="54"/>
      <c r="F168" s="55"/>
      <c r="G168" s="57"/>
      <c r="H168" s="13" t="s">
        <v>5</v>
      </c>
      <c r="I168" s="8">
        <v>1</v>
      </c>
      <c r="J168" s="15"/>
      <c r="K168" s="13" t="s">
        <v>5</v>
      </c>
      <c r="L168" s="8">
        <v>0</v>
      </c>
      <c r="M168" s="15"/>
      <c r="N168" s="47"/>
      <c r="O168" s="47"/>
      <c r="P168" s="47"/>
      <c r="Q168" s="49"/>
      <c r="R168" s="49"/>
    </row>
    <row r="169" spans="1:18" ht="16.5" customHeight="1" thickBot="1">
      <c r="A169" s="50" t="str">
        <f>H164</f>
        <v>ジョカーレ成松ＪＳＣ</v>
      </c>
      <c r="B169" s="9">
        <f>J165</f>
        <v>7</v>
      </c>
      <c r="C169" s="10" t="s">
        <v>15</v>
      </c>
      <c r="D169" s="11">
        <f>H165</f>
        <v>0</v>
      </c>
      <c r="E169" s="9">
        <f>J167</f>
        <v>2</v>
      </c>
      <c r="F169" s="10" t="s">
        <v>15</v>
      </c>
      <c r="G169" s="11">
        <f>H167</f>
        <v>2</v>
      </c>
      <c r="H169" s="52"/>
      <c r="I169" s="53"/>
      <c r="J169" s="53"/>
      <c r="K169" s="9">
        <f>L189</f>
        <v>0</v>
      </c>
      <c r="L169" s="10" t="s">
        <v>15</v>
      </c>
      <c r="M169" s="12">
        <f>N189</f>
        <v>3</v>
      </c>
      <c r="N169" s="46">
        <f>SUM(L170,F170,C170)</f>
        <v>4</v>
      </c>
      <c r="O169" s="46">
        <f>SUM(K169,E169,B169)</f>
        <v>9</v>
      </c>
      <c r="P169" s="46">
        <f>SUM(M169,G169,D169)</f>
        <v>5</v>
      </c>
      <c r="Q169" s="48">
        <f>O169-P169</f>
        <v>4</v>
      </c>
      <c r="R169" s="48">
        <v>3</v>
      </c>
    </row>
    <row r="170" spans="1:18" ht="16.5" customHeight="1" thickBot="1">
      <c r="A170" s="51"/>
      <c r="B170" s="13" t="s">
        <v>5</v>
      </c>
      <c r="C170" s="8">
        <v>3</v>
      </c>
      <c r="D170" s="14"/>
      <c r="E170" s="13" t="s">
        <v>5</v>
      </c>
      <c r="F170" s="8">
        <v>1</v>
      </c>
      <c r="G170" s="14"/>
      <c r="H170" s="54"/>
      <c r="I170" s="55"/>
      <c r="J170" s="55"/>
      <c r="K170" s="13" t="s">
        <v>5</v>
      </c>
      <c r="L170" s="8">
        <v>0</v>
      </c>
      <c r="M170" s="15"/>
      <c r="N170" s="47"/>
      <c r="O170" s="47"/>
      <c r="P170" s="47"/>
      <c r="Q170" s="49"/>
      <c r="R170" s="49"/>
    </row>
    <row r="171" spans="1:18" ht="16.5" customHeight="1" thickBot="1">
      <c r="A171" s="50" t="str">
        <f>K164</f>
        <v>スクデッドＦＣ</v>
      </c>
      <c r="B171" s="9">
        <f>M165</f>
        <v>3</v>
      </c>
      <c r="C171" s="10" t="s">
        <v>15</v>
      </c>
      <c r="D171" s="11">
        <f>K165</f>
        <v>0</v>
      </c>
      <c r="E171" s="9">
        <f>M167</f>
        <v>6</v>
      </c>
      <c r="F171" s="10" t="s">
        <v>15</v>
      </c>
      <c r="G171" s="11">
        <f>K167</f>
        <v>1</v>
      </c>
      <c r="H171" s="9">
        <f>M169</f>
        <v>3</v>
      </c>
      <c r="I171" s="10" t="s">
        <v>15</v>
      </c>
      <c r="J171" s="11">
        <f>K169</f>
        <v>0</v>
      </c>
      <c r="K171" s="52"/>
      <c r="L171" s="53"/>
      <c r="M171" s="53"/>
      <c r="N171" s="46">
        <f>SUM(C172,F172,I172)</f>
        <v>9</v>
      </c>
      <c r="O171" s="46">
        <f>SUM(B171,E171,H171)</f>
        <v>12</v>
      </c>
      <c r="P171" s="46">
        <f>SUM(J171,G171,D171)</f>
        <v>1</v>
      </c>
      <c r="Q171" s="48">
        <f>O171-P171</f>
        <v>11</v>
      </c>
      <c r="R171" s="48">
        <v>1</v>
      </c>
    </row>
    <row r="172" spans="1:18" ht="16.5" customHeight="1" thickBot="1">
      <c r="A172" s="51"/>
      <c r="B172" s="13" t="s">
        <v>5</v>
      </c>
      <c r="C172" s="8">
        <v>3</v>
      </c>
      <c r="D172" s="14"/>
      <c r="E172" s="13" t="s">
        <v>5</v>
      </c>
      <c r="F172" s="8">
        <v>3</v>
      </c>
      <c r="G172" s="14"/>
      <c r="H172" s="13" t="s">
        <v>5</v>
      </c>
      <c r="I172" s="8">
        <v>3</v>
      </c>
      <c r="J172" s="14"/>
      <c r="K172" s="54"/>
      <c r="L172" s="55"/>
      <c r="M172" s="55"/>
      <c r="N172" s="47"/>
      <c r="O172" s="47"/>
      <c r="P172" s="47"/>
      <c r="Q172" s="49"/>
      <c r="R172" s="49"/>
    </row>
    <row r="173" spans="1:18" ht="16.5" customHeight="1">
      <c r="A173" s="1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5" ht="16.5" customHeight="1" thickBot="1">
      <c r="A175" s="62" t="s">
        <v>64</v>
      </c>
      <c r="B175" s="62"/>
      <c r="C175" s="7"/>
      <c r="D175" s="7"/>
      <c r="E175" s="7"/>
    </row>
    <row r="176" spans="1:18" ht="16.5" customHeight="1" thickBot="1">
      <c r="A176" s="8"/>
      <c r="B176" s="59" t="s">
        <v>73</v>
      </c>
      <c r="C176" s="60"/>
      <c r="D176" s="60"/>
      <c r="E176" s="59" t="s">
        <v>74</v>
      </c>
      <c r="F176" s="60"/>
      <c r="G176" s="61"/>
      <c r="H176" s="59" t="s">
        <v>75</v>
      </c>
      <c r="I176" s="60"/>
      <c r="J176" s="60"/>
      <c r="K176" s="59" t="s">
        <v>76</v>
      </c>
      <c r="L176" s="60"/>
      <c r="M176" s="60"/>
      <c r="N176" s="2" t="s">
        <v>0</v>
      </c>
      <c r="O176" s="2" t="s">
        <v>1</v>
      </c>
      <c r="P176" s="2" t="s">
        <v>2</v>
      </c>
      <c r="Q176" s="2" t="s">
        <v>3</v>
      </c>
      <c r="R176" s="2" t="s">
        <v>4</v>
      </c>
    </row>
    <row r="177" spans="1:18" ht="16.5" customHeight="1" thickBot="1">
      <c r="A177" s="50" t="str">
        <f>B176</f>
        <v>やまてＳＣ</v>
      </c>
      <c r="B177" s="52"/>
      <c r="C177" s="53"/>
      <c r="D177" s="56"/>
      <c r="E177" s="9">
        <f>E190</f>
        <v>1</v>
      </c>
      <c r="F177" s="10" t="s">
        <v>15</v>
      </c>
      <c r="G177" s="11">
        <f>G190</f>
        <v>3</v>
      </c>
      <c r="H177" s="9">
        <f>E193</f>
        <v>2</v>
      </c>
      <c r="I177" s="10" t="s">
        <v>15</v>
      </c>
      <c r="J177" s="12">
        <f>G193</f>
        <v>1</v>
      </c>
      <c r="K177" s="9">
        <f>E196</f>
        <v>0</v>
      </c>
      <c r="L177" s="10" t="s">
        <v>15</v>
      </c>
      <c r="M177" s="12">
        <f>G196</f>
        <v>1</v>
      </c>
      <c r="N177" s="46">
        <f>SUM(L178,I178,F178)</f>
        <v>3</v>
      </c>
      <c r="O177" s="46">
        <f>SUM(E177,H177,K177)</f>
        <v>3</v>
      </c>
      <c r="P177" s="46">
        <f>SUM(M177,J177,G177)</f>
        <v>5</v>
      </c>
      <c r="Q177" s="48">
        <f>O177-P177</f>
        <v>-2</v>
      </c>
      <c r="R177" s="48">
        <v>4</v>
      </c>
    </row>
    <row r="178" spans="1:18" ht="16.5" customHeight="1" thickBot="1">
      <c r="A178" s="51"/>
      <c r="B178" s="54"/>
      <c r="C178" s="55"/>
      <c r="D178" s="57"/>
      <c r="E178" s="13" t="s">
        <v>5</v>
      </c>
      <c r="F178" s="8">
        <v>0</v>
      </c>
      <c r="G178" s="14"/>
      <c r="H178" s="13" t="s">
        <v>5</v>
      </c>
      <c r="I178" s="8">
        <v>3</v>
      </c>
      <c r="J178" s="15"/>
      <c r="K178" s="13" t="s">
        <v>5</v>
      </c>
      <c r="L178" s="8">
        <v>0</v>
      </c>
      <c r="M178" s="15"/>
      <c r="N178" s="47"/>
      <c r="O178" s="47"/>
      <c r="P178" s="47"/>
      <c r="Q178" s="49"/>
      <c r="R178" s="49"/>
    </row>
    <row r="179" spans="1:18" ht="16.5" customHeight="1" thickBot="1">
      <c r="A179" s="50" t="str">
        <f>E176</f>
        <v>ＴＳＫ大地ＳＣ</v>
      </c>
      <c r="B179" s="9">
        <f>G177</f>
        <v>3</v>
      </c>
      <c r="C179" s="10" t="s">
        <v>15</v>
      </c>
      <c r="D179" s="11">
        <f>E177</f>
        <v>1</v>
      </c>
      <c r="E179" s="52"/>
      <c r="F179" s="53"/>
      <c r="G179" s="56"/>
      <c r="H179" s="9">
        <f>L196</f>
        <v>1</v>
      </c>
      <c r="I179" s="10" t="s">
        <v>15</v>
      </c>
      <c r="J179" s="12">
        <f>N196</f>
        <v>3</v>
      </c>
      <c r="K179" s="9">
        <f>L193</f>
        <v>1</v>
      </c>
      <c r="L179" s="10" t="s">
        <v>15</v>
      </c>
      <c r="M179" s="12">
        <f>N193</f>
        <v>1</v>
      </c>
      <c r="N179" s="46">
        <f>SUM(L180,I180,C180)</f>
        <v>4</v>
      </c>
      <c r="O179" s="46">
        <f>SUM(K179,H179,B179)</f>
        <v>5</v>
      </c>
      <c r="P179" s="58">
        <f>SUM(M179,J179,D179)</f>
        <v>5</v>
      </c>
      <c r="Q179" s="48">
        <f>O179-P179</f>
        <v>0</v>
      </c>
      <c r="R179" s="48">
        <v>2</v>
      </c>
    </row>
    <row r="180" spans="1:18" ht="16.5" customHeight="1" thickBot="1">
      <c r="A180" s="51"/>
      <c r="B180" s="13" t="s">
        <v>5</v>
      </c>
      <c r="C180" s="8">
        <v>3</v>
      </c>
      <c r="D180" s="14"/>
      <c r="E180" s="54"/>
      <c r="F180" s="55"/>
      <c r="G180" s="57"/>
      <c r="H180" s="13" t="s">
        <v>5</v>
      </c>
      <c r="I180" s="8">
        <v>0</v>
      </c>
      <c r="J180" s="15"/>
      <c r="K180" s="13" t="s">
        <v>5</v>
      </c>
      <c r="L180" s="8">
        <v>1</v>
      </c>
      <c r="M180" s="15"/>
      <c r="N180" s="47"/>
      <c r="O180" s="47"/>
      <c r="P180" s="47"/>
      <c r="Q180" s="49"/>
      <c r="R180" s="49"/>
    </row>
    <row r="181" spans="1:18" ht="16.5" customHeight="1" thickBot="1">
      <c r="A181" s="50" t="str">
        <f>H176</f>
        <v>塚原サンクラブ</v>
      </c>
      <c r="B181" s="9">
        <f>J177</f>
        <v>1</v>
      </c>
      <c r="C181" s="10" t="s">
        <v>15</v>
      </c>
      <c r="D181" s="11">
        <f>H177</f>
        <v>2</v>
      </c>
      <c r="E181" s="9">
        <f>J179</f>
        <v>3</v>
      </c>
      <c r="F181" s="10" t="s">
        <v>15</v>
      </c>
      <c r="G181" s="11">
        <f>H179</f>
        <v>1</v>
      </c>
      <c r="H181" s="52"/>
      <c r="I181" s="53"/>
      <c r="J181" s="53"/>
      <c r="K181" s="9">
        <f>L190</f>
        <v>0</v>
      </c>
      <c r="L181" s="10" t="s">
        <v>15</v>
      </c>
      <c r="M181" s="12">
        <f>N190</f>
        <v>1</v>
      </c>
      <c r="N181" s="46">
        <f>SUM(L182,F182,C182)</f>
        <v>3</v>
      </c>
      <c r="O181" s="46">
        <f>SUM(K181,E181,B181)</f>
        <v>4</v>
      </c>
      <c r="P181" s="46">
        <f>SUM(M181,G181,D181)</f>
        <v>4</v>
      </c>
      <c r="Q181" s="48">
        <f>O181-P181</f>
        <v>0</v>
      </c>
      <c r="R181" s="48">
        <v>3</v>
      </c>
    </row>
    <row r="182" spans="1:18" ht="16.5" customHeight="1" thickBot="1">
      <c r="A182" s="51"/>
      <c r="B182" s="13" t="s">
        <v>5</v>
      </c>
      <c r="C182" s="8">
        <v>0</v>
      </c>
      <c r="D182" s="14"/>
      <c r="E182" s="13" t="s">
        <v>5</v>
      </c>
      <c r="F182" s="8">
        <v>3</v>
      </c>
      <c r="G182" s="14"/>
      <c r="H182" s="54"/>
      <c r="I182" s="55"/>
      <c r="J182" s="55"/>
      <c r="K182" s="13" t="s">
        <v>5</v>
      </c>
      <c r="L182" s="8">
        <v>0</v>
      </c>
      <c r="M182" s="15"/>
      <c r="N182" s="47"/>
      <c r="O182" s="47"/>
      <c r="P182" s="47"/>
      <c r="Q182" s="49"/>
      <c r="R182" s="49"/>
    </row>
    <row r="183" spans="1:18" ht="16.5" customHeight="1" thickBot="1">
      <c r="A183" s="50" t="str">
        <f>K176</f>
        <v>福知山ＳＳＤ・Ａ</v>
      </c>
      <c r="B183" s="9">
        <f>M177</f>
        <v>1</v>
      </c>
      <c r="C183" s="10" t="s">
        <v>15</v>
      </c>
      <c r="D183" s="11">
        <f>K177</f>
        <v>0</v>
      </c>
      <c r="E183" s="9">
        <f>M179</f>
        <v>1</v>
      </c>
      <c r="F183" s="10" t="s">
        <v>15</v>
      </c>
      <c r="G183" s="11">
        <f>K179</f>
        <v>1</v>
      </c>
      <c r="H183" s="9">
        <f>M181</f>
        <v>1</v>
      </c>
      <c r="I183" s="10" t="s">
        <v>15</v>
      </c>
      <c r="J183" s="11">
        <f>K181</f>
        <v>0</v>
      </c>
      <c r="K183" s="52"/>
      <c r="L183" s="53"/>
      <c r="M183" s="53"/>
      <c r="N183" s="46">
        <f>SUM(I184,F184,C184)</f>
        <v>7</v>
      </c>
      <c r="O183" s="46">
        <f>SUM(H183,E183,B183)</f>
        <v>3</v>
      </c>
      <c r="P183" s="46">
        <f>SUM(J183,G183,D183)</f>
        <v>1</v>
      </c>
      <c r="Q183" s="48">
        <f>O183-P183</f>
        <v>2</v>
      </c>
      <c r="R183" s="48">
        <v>1</v>
      </c>
    </row>
    <row r="184" spans="1:18" ht="16.5" customHeight="1" thickBot="1">
      <c r="A184" s="51"/>
      <c r="B184" s="13" t="s">
        <v>5</v>
      </c>
      <c r="C184" s="8">
        <v>3</v>
      </c>
      <c r="D184" s="14"/>
      <c r="E184" s="13" t="s">
        <v>5</v>
      </c>
      <c r="F184" s="8">
        <v>1</v>
      </c>
      <c r="G184" s="14"/>
      <c r="H184" s="13" t="s">
        <v>5</v>
      </c>
      <c r="I184" s="8">
        <v>3</v>
      </c>
      <c r="J184" s="14"/>
      <c r="K184" s="54"/>
      <c r="L184" s="55"/>
      <c r="M184" s="55"/>
      <c r="N184" s="47"/>
      <c r="O184" s="47"/>
      <c r="P184" s="47"/>
      <c r="Q184" s="49"/>
      <c r="R184" s="49"/>
    </row>
    <row r="185" ht="16.5" customHeight="1"/>
    <row r="186" ht="16.5" customHeight="1" thickBot="1"/>
    <row r="187" spans="1:16" ht="16.5" customHeight="1" thickBot="1">
      <c r="A187" s="35" t="s">
        <v>6</v>
      </c>
      <c r="B187" s="36"/>
      <c r="C187" s="37" t="s">
        <v>17</v>
      </c>
      <c r="D187" s="38"/>
      <c r="E187" s="38"/>
      <c r="F187" s="38"/>
      <c r="G187" s="38"/>
      <c r="H187" s="38"/>
      <c r="I187" s="39"/>
      <c r="J187" s="37" t="s">
        <v>9</v>
      </c>
      <c r="K187" s="38"/>
      <c r="L187" s="38"/>
      <c r="M187" s="38"/>
      <c r="N187" s="38"/>
      <c r="O187" s="38"/>
      <c r="P187" s="39"/>
    </row>
    <row r="188" spans="1:16" ht="16.5" customHeight="1">
      <c r="A188" s="40" t="s">
        <v>10</v>
      </c>
      <c r="B188" s="41"/>
      <c r="C188" s="42" t="str">
        <f>B152</f>
        <v>ラウロＦＣ</v>
      </c>
      <c r="D188" s="43"/>
      <c r="E188" s="17">
        <v>0</v>
      </c>
      <c r="F188" s="18" t="s">
        <v>15</v>
      </c>
      <c r="G188" s="17">
        <v>6</v>
      </c>
      <c r="H188" s="44" t="str">
        <f>E152</f>
        <v>ＤＲＥＡＭ　ＦＣ</v>
      </c>
      <c r="I188" s="45"/>
      <c r="J188" s="42" t="str">
        <f>H152</f>
        <v>ＦＣ和田山ウイングス</v>
      </c>
      <c r="K188" s="43"/>
      <c r="L188" s="4">
        <v>1</v>
      </c>
      <c r="M188" s="19" t="s">
        <v>15</v>
      </c>
      <c r="N188" s="4">
        <v>2</v>
      </c>
      <c r="O188" s="44" t="str">
        <f>K152</f>
        <v>物部ＳＳＤ</v>
      </c>
      <c r="P188" s="45"/>
    </row>
    <row r="189" spans="1:16" ht="16.5" customHeight="1">
      <c r="A189" s="31" t="s">
        <v>11</v>
      </c>
      <c r="B189" s="32"/>
      <c r="C189" s="33" t="str">
        <f>B164</f>
        <v>志方少年ＦＣ・Ｂ</v>
      </c>
      <c r="D189" s="34"/>
      <c r="E189" s="5">
        <v>0</v>
      </c>
      <c r="F189" s="20" t="s">
        <v>15</v>
      </c>
      <c r="G189" s="5">
        <v>10</v>
      </c>
      <c r="H189" s="23" t="str">
        <f>E164</f>
        <v>錦西ＦＣ</v>
      </c>
      <c r="I189" s="24"/>
      <c r="J189" s="33" t="str">
        <f>H164</f>
        <v>ジョカーレ成松ＪＳＣ</v>
      </c>
      <c r="K189" s="34"/>
      <c r="L189" s="5">
        <v>0</v>
      </c>
      <c r="M189" s="20" t="s">
        <v>15</v>
      </c>
      <c r="N189" s="5">
        <v>3</v>
      </c>
      <c r="O189" s="23" t="str">
        <f>K164</f>
        <v>スクデッドＦＣ</v>
      </c>
      <c r="P189" s="24"/>
    </row>
    <row r="190" spans="1:16" ht="16.5" customHeight="1">
      <c r="A190" s="31" t="s">
        <v>12</v>
      </c>
      <c r="B190" s="32"/>
      <c r="C190" s="33" t="str">
        <f>B176</f>
        <v>やまてＳＣ</v>
      </c>
      <c r="D190" s="34"/>
      <c r="E190" s="5">
        <v>1</v>
      </c>
      <c r="F190" s="20" t="s">
        <v>15</v>
      </c>
      <c r="G190" s="5">
        <v>3</v>
      </c>
      <c r="H190" s="23" t="str">
        <f>E176</f>
        <v>ＴＳＫ大地ＳＣ</v>
      </c>
      <c r="I190" s="24"/>
      <c r="J190" s="33" t="str">
        <f>H176</f>
        <v>塚原サンクラブ</v>
      </c>
      <c r="K190" s="34"/>
      <c r="L190" s="5">
        <v>0</v>
      </c>
      <c r="M190" s="20" t="s">
        <v>15</v>
      </c>
      <c r="N190" s="5">
        <v>1</v>
      </c>
      <c r="O190" s="23" t="str">
        <f>K176</f>
        <v>福知山ＳＳＤ・Ａ</v>
      </c>
      <c r="P190" s="24"/>
    </row>
    <row r="191" spans="1:16" ht="16.5" customHeight="1">
      <c r="A191" s="31" t="s">
        <v>7</v>
      </c>
      <c r="B191" s="32"/>
      <c r="C191" s="33" t="str">
        <f>B152</f>
        <v>ラウロＦＣ</v>
      </c>
      <c r="D191" s="34"/>
      <c r="E191" s="5">
        <v>5</v>
      </c>
      <c r="F191" s="20" t="s">
        <v>15</v>
      </c>
      <c r="G191" s="5">
        <v>0</v>
      </c>
      <c r="H191" s="23" t="str">
        <f>H152</f>
        <v>ＦＣ和田山ウイングス</v>
      </c>
      <c r="I191" s="24"/>
      <c r="J191" s="33" t="str">
        <f>E152</f>
        <v>ＤＲＥＡＭ　ＦＣ</v>
      </c>
      <c r="K191" s="34"/>
      <c r="L191" s="5">
        <v>3</v>
      </c>
      <c r="M191" s="20" t="s">
        <v>15</v>
      </c>
      <c r="N191" s="5">
        <v>0</v>
      </c>
      <c r="O191" s="23" t="str">
        <f>K152</f>
        <v>物部ＳＳＤ</v>
      </c>
      <c r="P191" s="24"/>
    </row>
    <row r="192" spans="1:16" ht="16.5" customHeight="1">
      <c r="A192" s="31" t="s">
        <v>8</v>
      </c>
      <c r="B192" s="32"/>
      <c r="C192" s="33" t="str">
        <f>B164</f>
        <v>志方少年ＦＣ・Ｂ</v>
      </c>
      <c r="D192" s="34"/>
      <c r="E192" s="5">
        <v>0</v>
      </c>
      <c r="F192" s="20" t="s">
        <v>15</v>
      </c>
      <c r="G192" s="5">
        <v>7</v>
      </c>
      <c r="H192" s="23" t="str">
        <f>H164</f>
        <v>ジョカーレ成松ＪＳＣ</v>
      </c>
      <c r="I192" s="24"/>
      <c r="J192" s="33" t="str">
        <f>E164</f>
        <v>錦西ＦＣ</v>
      </c>
      <c r="K192" s="34"/>
      <c r="L192" s="5">
        <v>1</v>
      </c>
      <c r="M192" s="20" t="s">
        <v>15</v>
      </c>
      <c r="N192" s="5">
        <v>6</v>
      </c>
      <c r="O192" s="23" t="str">
        <f>K164</f>
        <v>スクデッドＦＣ</v>
      </c>
      <c r="P192" s="24"/>
    </row>
    <row r="193" spans="1:16" ht="16.5" customHeight="1">
      <c r="A193" s="31" t="s">
        <v>102</v>
      </c>
      <c r="B193" s="32"/>
      <c r="C193" s="33" t="str">
        <f>B176</f>
        <v>やまてＳＣ</v>
      </c>
      <c r="D193" s="34"/>
      <c r="E193" s="5">
        <v>2</v>
      </c>
      <c r="F193" s="20" t="s">
        <v>15</v>
      </c>
      <c r="G193" s="5">
        <v>1</v>
      </c>
      <c r="H193" s="23" t="str">
        <f>H176</f>
        <v>塚原サンクラブ</v>
      </c>
      <c r="I193" s="24"/>
      <c r="J193" s="33" t="str">
        <f>E176</f>
        <v>ＴＳＫ大地ＳＣ</v>
      </c>
      <c r="K193" s="34"/>
      <c r="L193" s="5">
        <v>1</v>
      </c>
      <c r="M193" s="20" t="s">
        <v>15</v>
      </c>
      <c r="N193" s="5">
        <v>1</v>
      </c>
      <c r="O193" s="23" t="str">
        <f>K176</f>
        <v>福知山ＳＳＤ・Ａ</v>
      </c>
      <c r="P193" s="24"/>
    </row>
    <row r="194" spans="1:16" ht="16.5" customHeight="1">
      <c r="A194" s="31" t="s">
        <v>103</v>
      </c>
      <c r="B194" s="32"/>
      <c r="C194" s="33" t="str">
        <f>B152</f>
        <v>ラウロＦＣ</v>
      </c>
      <c r="D194" s="34"/>
      <c r="E194" s="5">
        <v>2</v>
      </c>
      <c r="F194" s="20" t="s">
        <v>15</v>
      </c>
      <c r="G194" s="5">
        <v>1</v>
      </c>
      <c r="H194" s="23" t="str">
        <f>K152</f>
        <v>物部ＳＳＤ</v>
      </c>
      <c r="I194" s="24"/>
      <c r="J194" s="33" t="str">
        <f>E152</f>
        <v>ＤＲＥＡＭ　ＦＣ</v>
      </c>
      <c r="K194" s="34"/>
      <c r="L194" s="5">
        <v>6</v>
      </c>
      <c r="M194" s="20" t="s">
        <v>15</v>
      </c>
      <c r="N194" s="5">
        <v>2</v>
      </c>
      <c r="O194" s="23" t="str">
        <f>H152</f>
        <v>ＦＣ和田山ウイングス</v>
      </c>
      <c r="P194" s="24"/>
    </row>
    <row r="195" spans="1:16" ht="16.5" customHeight="1">
      <c r="A195" s="31" t="s">
        <v>104</v>
      </c>
      <c r="B195" s="32"/>
      <c r="C195" s="33" t="str">
        <f>B164</f>
        <v>志方少年ＦＣ・Ｂ</v>
      </c>
      <c r="D195" s="34"/>
      <c r="E195" s="5">
        <v>0</v>
      </c>
      <c r="F195" s="20" t="s">
        <v>15</v>
      </c>
      <c r="G195" s="5">
        <v>3</v>
      </c>
      <c r="H195" s="23" t="str">
        <f>K164</f>
        <v>スクデッドＦＣ</v>
      </c>
      <c r="I195" s="24"/>
      <c r="J195" s="33" t="str">
        <f>E164</f>
        <v>錦西ＦＣ</v>
      </c>
      <c r="K195" s="34"/>
      <c r="L195" s="5">
        <v>2</v>
      </c>
      <c r="M195" s="20" t="s">
        <v>15</v>
      </c>
      <c r="N195" s="5">
        <v>2</v>
      </c>
      <c r="O195" s="23" t="str">
        <f>H164</f>
        <v>ジョカーレ成松ＪＳＣ</v>
      </c>
      <c r="P195" s="24"/>
    </row>
    <row r="196" spans="1:16" ht="16.5" customHeight="1" thickBot="1">
      <c r="A196" s="25" t="s">
        <v>105</v>
      </c>
      <c r="B196" s="26"/>
      <c r="C196" s="27" t="str">
        <f>B176</f>
        <v>やまてＳＣ</v>
      </c>
      <c r="D196" s="28"/>
      <c r="E196" s="6">
        <v>0</v>
      </c>
      <c r="F196" s="21" t="s">
        <v>15</v>
      </c>
      <c r="G196" s="6">
        <v>1</v>
      </c>
      <c r="H196" s="29" t="str">
        <f>K176</f>
        <v>福知山ＳＳＤ・Ａ</v>
      </c>
      <c r="I196" s="30"/>
      <c r="J196" s="27" t="str">
        <f>E176</f>
        <v>ＴＳＫ大地ＳＣ</v>
      </c>
      <c r="K196" s="28"/>
      <c r="L196" s="6">
        <v>1</v>
      </c>
      <c r="M196" s="21" t="s">
        <v>15</v>
      </c>
      <c r="N196" s="6">
        <v>3</v>
      </c>
      <c r="O196" s="29" t="str">
        <f>H176</f>
        <v>塚原サンクラブ</v>
      </c>
      <c r="P196" s="30"/>
    </row>
    <row r="197" spans="1:18" ht="15" customHeight="1">
      <c r="A197" s="62" t="s">
        <v>93</v>
      </c>
      <c r="B197" s="62"/>
      <c r="C197" s="62"/>
      <c r="D197" s="62"/>
      <c r="E197" s="62"/>
      <c r="F197" s="62"/>
      <c r="G197" s="6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6.5" customHeight="1">
      <c r="A198" s="62" t="s">
        <v>77</v>
      </c>
      <c r="B198" s="62"/>
      <c r="C198" s="62"/>
      <c r="D198" s="62"/>
      <c r="E198" s="62"/>
      <c r="F198" s="62"/>
      <c r="G198" s="62"/>
      <c r="H198" s="7"/>
      <c r="N198" s="63"/>
      <c r="O198" s="63"/>
      <c r="P198" s="63"/>
      <c r="Q198" s="63"/>
      <c r="R198" s="63"/>
    </row>
    <row r="199" spans="1:5" ht="16.5" customHeight="1">
      <c r="A199" s="7"/>
      <c r="B199" s="7"/>
      <c r="C199" s="7"/>
      <c r="D199" s="7"/>
      <c r="E199" s="7"/>
    </row>
    <row r="200" spans="1:5" ht="16.5" customHeight="1" thickBot="1">
      <c r="A200" s="62" t="s">
        <v>83</v>
      </c>
      <c r="B200" s="62"/>
      <c r="C200" s="7"/>
      <c r="D200" s="7"/>
      <c r="E200" s="7"/>
    </row>
    <row r="201" spans="1:18" ht="16.5" customHeight="1" thickBot="1">
      <c r="A201" s="8"/>
      <c r="B201" s="59" t="s">
        <v>78</v>
      </c>
      <c r="C201" s="60"/>
      <c r="D201" s="61"/>
      <c r="E201" s="59" t="s">
        <v>79</v>
      </c>
      <c r="F201" s="60"/>
      <c r="G201" s="61"/>
      <c r="H201" s="59" t="s">
        <v>80</v>
      </c>
      <c r="I201" s="60"/>
      <c r="J201" s="60"/>
      <c r="K201" s="59" t="s">
        <v>59</v>
      </c>
      <c r="L201" s="60"/>
      <c r="M201" s="60"/>
      <c r="N201" s="2" t="s">
        <v>0</v>
      </c>
      <c r="O201" s="2" t="s">
        <v>1</v>
      </c>
      <c r="P201" s="2" t="s">
        <v>2</v>
      </c>
      <c r="Q201" s="2" t="s">
        <v>3</v>
      </c>
      <c r="R201" s="2" t="s">
        <v>4</v>
      </c>
    </row>
    <row r="202" spans="1:18" ht="16.5" customHeight="1" thickBot="1">
      <c r="A202" s="50" t="str">
        <f>B201</f>
        <v>宝塚・仁川ＳＣ</v>
      </c>
      <c r="B202" s="52"/>
      <c r="C202" s="53"/>
      <c r="D202" s="56"/>
      <c r="E202" s="9">
        <f>E237</f>
        <v>1</v>
      </c>
      <c r="F202" s="10" t="s">
        <v>15</v>
      </c>
      <c r="G202" s="11">
        <f>G237</f>
        <v>5</v>
      </c>
      <c r="H202" s="12">
        <f>E240</f>
        <v>5</v>
      </c>
      <c r="I202" s="10" t="s">
        <v>15</v>
      </c>
      <c r="J202" s="12">
        <f>G240</f>
        <v>1</v>
      </c>
      <c r="K202" s="9">
        <f>E243</f>
        <v>5</v>
      </c>
      <c r="L202" s="10" t="s">
        <v>15</v>
      </c>
      <c r="M202" s="12">
        <f>G243</f>
        <v>0</v>
      </c>
      <c r="N202" s="46">
        <f>SUM(L203,I203,F203)</f>
        <v>6</v>
      </c>
      <c r="O202" s="46">
        <f>SUM(E202,H202,K202)</f>
        <v>11</v>
      </c>
      <c r="P202" s="46">
        <f>SUM(M202,J202,G202)</f>
        <v>6</v>
      </c>
      <c r="Q202" s="48">
        <f>O202-P202</f>
        <v>5</v>
      </c>
      <c r="R202" s="48">
        <v>2</v>
      </c>
    </row>
    <row r="203" spans="1:18" ht="16.5" customHeight="1" thickBot="1">
      <c r="A203" s="51"/>
      <c r="B203" s="54"/>
      <c r="C203" s="55"/>
      <c r="D203" s="57"/>
      <c r="E203" s="13" t="s">
        <v>5</v>
      </c>
      <c r="F203" s="8">
        <v>0</v>
      </c>
      <c r="G203" s="14"/>
      <c r="H203" s="15" t="s">
        <v>5</v>
      </c>
      <c r="I203" s="8">
        <v>3</v>
      </c>
      <c r="J203" s="15"/>
      <c r="K203" s="13"/>
      <c r="L203" s="8">
        <v>3</v>
      </c>
      <c r="M203" s="15"/>
      <c r="N203" s="47"/>
      <c r="O203" s="47"/>
      <c r="P203" s="47"/>
      <c r="Q203" s="49"/>
      <c r="R203" s="49"/>
    </row>
    <row r="204" spans="1:18" ht="16.5" customHeight="1" thickBot="1">
      <c r="A204" s="50" t="str">
        <f>E201</f>
        <v>安満ＳＳ</v>
      </c>
      <c r="B204" s="9">
        <f>G202</f>
        <v>5</v>
      </c>
      <c r="C204" s="10" t="s">
        <v>15</v>
      </c>
      <c r="D204" s="11">
        <f>E202</f>
        <v>1</v>
      </c>
      <c r="E204" s="52"/>
      <c r="F204" s="53"/>
      <c r="G204" s="56"/>
      <c r="H204" s="9">
        <f>L243</f>
        <v>10</v>
      </c>
      <c r="I204" s="10" t="s">
        <v>15</v>
      </c>
      <c r="J204" s="12">
        <f>N243</f>
        <v>0</v>
      </c>
      <c r="K204" s="9">
        <f>L240</f>
        <v>4</v>
      </c>
      <c r="L204" s="10" t="s">
        <v>15</v>
      </c>
      <c r="M204" s="12">
        <f>N240</f>
        <v>0</v>
      </c>
      <c r="N204" s="46">
        <f>SUM(L205,I205,C205)</f>
        <v>9</v>
      </c>
      <c r="O204" s="46">
        <f>SUM(B204,H204,K204)</f>
        <v>19</v>
      </c>
      <c r="P204" s="46">
        <f>SUM(M204,J204,D204)</f>
        <v>1</v>
      </c>
      <c r="Q204" s="48">
        <f>O204-P204</f>
        <v>18</v>
      </c>
      <c r="R204" s="48">
        <v>1</v>
      </c>
    </row>
    <row r="205" spans="1:18" ht="16.5" customHeight="1" thickBot="1">
      <c r="A205" s="51"/>
      <c r="B205" s="13" t="s">
        <v>5</v>
      </c>
      <c r="C205" s="8">
        <v>3</v>
      </c>
      <c r="D205" s="14"/>
      <c r="E205" s="54"/>
      <c r="F205" s="55"/>
      <c r="G205" s="57"/>
      <c r="H205" s="13" t="s">
        <v>5</v>
      </c>
      <c r="I205" s="8">
        <v>3</v>
      </c>
      <c r="J205" s="15"/>
      <c r="K205" s="13" t="s">
        <v>5</v>
      </c>
      <c r="L205" s="8">
        <v>3</v>
      </c>
      <c r="M205" s="15"/>
      <c r="N205" s="47"/>
      <c r="O205" s="47"/>
      <c r="P205" s="47"/>
      <c r="Q205" s="49"/>
      <c r="R205" s="49"/>
    </row>
    <row r="206" spans="1:18" ht="16.5" customHeight="1" thickBot="1">
      <c r="A206" s="50" t="str">
        <f>H201</f>
        <v>社ＦＣ Ｊｒ．</v>
      </c>
      <c r="B206" s="9">
        <f>J202</f>
        <v>1</v>
      </c>
      <c r="C206" s="10" t="s">
        <v>15</v>
      </c>
      <c r="D206" s="11">
        <f>H202</f>
        <v>5</v>
      </c>
      <c r="E206" s="9">
        <f>$N$47</f>
        <v>0</v>
      </c>
      <c r="F206" s="10" t="s">
        <v>15</v>
      </c>
      <c r="G206" s="11">
        <f>H204</f>
        <v>10</v>
      </c>
      <c r="H206" s="52"/>
      <c r="I206" s="53"/>
      <c r="J206" s="53"/>
      <c r="K206" s="9">
        <f>L237</f>
        <v>0</v>
      </c>
      <c r="L206" s="10" t="s">
        <v>15</v>
      </c>
      <c r="M206" s="12">
        <f>N237</f>
        <v>1</v>
      </c>
      <c r="N206" s="46">
        <f>L207+F207+C207</f>
        <v>0</v>
      </c>
      <c r="O206" s="46">
        <f>SUM(B206,E206,K206)</f>
        <v>1</v>
      </c>
      <c r="P206" s="46">
        <f>SUM(M206,G206,D206)</f>
        <v>16</v>
      </c>
      <c r="Q206" s="48">
        <f>O206-P206</f>
        <v>-15</v>
      </c>
      <c r="R206" s="48">
        <v>4</v>
      </c>
    </row>
    <row r="207" spans="1:18" ht="16.5" customHeight="1" thickBot="1">
      <c r="A207" s="51"/>
      <c r="B207" s="13" t="s">
        <v>5</v>
      </c>
      <c r="C207" s="8">
        <v>0</v>
      </c>
      <c r="D207" s="14"/>
      <c r="E207" s="13" t="s">
        <v>5</v>
      </c>
      <c r="F207" s="8">
        <v>0</v>
      </c>
      <c r="G207" s="14"/>
      <c r="H207" s="54"/>
      <c r="I207" s="55"/>
      <c r="J207" s="55"/>
      <c r="K207" s="13" t="s">
        <v>5</v>
      </c>
      <c r="L207" s="8">
        <v>0</v>
      </c>
      <c r="M207" s="15"/>
      <c r="N207" s="47"/>
      <c r="O207" s="47"/>
      <c r="P207" s="47"/>
      <c r="Q207" s="49"/>
      <c r="R207" s="49"/>
    </row>
    <row r="208" spans="1:18" ht="16.5" customHeight="1" thickBot="1">
      <c r="A208" s="50" t="str">
        <f>K201</f>
        <v>京都Ｊ-マルカＦＣ</v>
      </c>
      <c r="B208" s="9">
        <f>M202</f>
        <v>0</v>
      </c>
      <c r="C208" s="10" t="s">
        <v>15</v>
      </c>
      <c r="D208" s="11">
        <f>K202</f>
        <v>5</v>
      </c>
      <c r="E208" s="9">
        <f>M204</f>
        <v>0</v>
      </c>
      <c r="F208" s="10" t="s">
        <v>15</v>
      </c>
      <c r="G208" s="11">
        <f>K204</f>
        <v>4</v>
      </c>
      <c r="H208" s="9">
        <f>M206</f>
        <v>1</v>
      </c>
      <c r="I208" s="10" t="s">
        <v>15</v>
      </c>
      <c r="J208" s="11">
        <f>K206</f>
        <v>0</v>
      </c>
      <c r="K208" s="52"/>
      <c r="L208" s="53"/>
      <c r="M208" s="53"/>
      <c r="N208" s="46">
        <f>SUM(I209,F209,C209)</f>
        <v>3</v>
      </c>
      <c r="O208" s="46">
        <f>SUM(H208,E208,B208)</f>
        <v>1</v>
      </c>
      <c r="P208" s="46">
        <f>SUM(J208,G208,D208)</f>
        <v>9</v>
      </c>
      <c r="Q208" s="48">
        <f>O208-P208</f>
        <v>-8</v>
      </c>
      <c r="R208" s="48">
        <v>3</v>
      </c>
    </row>
    <row r="209" spans="1:18" ht="16.5" customHeight="1" thickBot="1">
      <c r="A209" s="51"/>
      <c r="B209" s="13" t="s">
        <v>5</v>
      </c>
      <c r="C209" s="8">
        <v>0</v>
      </c>
      <c r="D209" s="14"/>
      <c r="E209" s="13" t="s">
        <v>5</v>
      </c>
      <c r="F209" s="8">
        <v>0</v>
      </c>
      <c r="G209" s="14"/>
      <c r="H209" s="13" t="s">
        <v>5</v>
      </c>
      <c r="I209" s="8">
        <v>3</v>
      </c>
      <c r="J209" s="14"/>
      <c r="K209" s="54"/>
      <c r="L209" s="55"/>
      <c r="M209" s="55"/>
      <c r="N209" s="47"/>
      <c r="O209" s="47"/>
      <c r="P209" s="47"/>
      <c r="Q209" s="49"/>
      <c r="R209" s="49"/>
    </row>
    <row r="210" spans="1:18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5" ht="16.5" customHeight="1" thickBot="1">
      <c r="A212" s="62" t="s">
        <v>84</v>
      </c>
      <c r="B212" s="62"/>
      <c r="C212" s="7"/>
      <c r="D212" s="7"/>
      <c r="E212" s="7"/>
    </row>
    <row r="213" spans="1:18" ht="16.5" customHeight="1" thickBot="1">
      <c r="A213" s="8"/>
      <c r="B213" s="59" t="s">
        <v>81</v>
      </c>
      <c r="C213" s="60"/>
      <c r="D213" s="61"/>
      <c r="E213" s="59" t="s">
        <v>82</v>
      </c>
      <c r="F213" s="60"/>
      <c r="G213" s="61"/>
      <c r="H213" s="59" t="s">
        <v>27</v>
      </c>
      <c r="I213" s="60"/>
      <c r="J213" s="60"/>
      <c r="K213" s="59" t="s">
        <v>23</v>
      </c>
      <c r="L213" s="60"/>
      <c r="M213" s="60"/>
      <c r="N213" s="2" t="s">
        <v>0</v>
      </c>
      <c r="O213" s="2" t="s">
        <v>1</v>
      </c>
      <c r="P213" s="2" t="s">
        <v>2</v>
      </c>
      <c r="Q213" s="2" t="s">
        <v>3</v>
      </c>
      <c r="R213" s="2" t="s">
        <v>4</v>
      </c>
    </row>
    <row r="214" spans="1:18" ht="16.5" customHeight="1" thickBot="1">
      <c r="A214" s="50" t="str">
        <f>B213</f>
        <v>夙川ＳＣ</v>
      </c>
      <c r="B214" s="52"/>
      <c r="C214" s="53"/>
      <c r="D214" s="56"/>
      <c r="E214" s="9">
        <f>E238</f>
        <v>2</v>
      </c>
      <c r="F214" s="10" t="s">
        <v>15</v>
      </c>
      <c r="G214" s="11">
        <f>G238</f>
        <v>4</v>
      </c>
      <c r="H214" s="9">
        <f>E241</f>
        <v>5</v>
      </c>
      <c r="I214" s="10" t="s">
        <v>15</v>
      </c>
      <c r="J214" s="12">
        <f>G241</f>
        <v>0</v>
      </c>
      <c r="K214" s="9">
        <f>E244</f>
        <v>4</v>
      </c>
      <c r="L214" s="10" t="s">
        <v>15</v>
      </c>
      <c r="M214" s="12">
        <f>G244</f>
        <v>0</v>
      </c>
      <c r="N214" s="46">
        <f>L215+I215+F215</f>
        <v>6</v>
      </c>
      <c r="O214" s="46">
        <f>SUM(E214,H214,K214)</f>
        <v>11</v>
      </c>
      <c r="P214" s="46">
        <f>SUM(M214,J214,G214)</f>
        <v>4</v>
      </c>
      <c r="Q214" s="48">
        <f>O214-P214</f>
        <v>7</v>
      </c>
      <c r="R214" s="48">
        <v>2</v>
      </c>
    </row>
    <row r="215" spans="1:18" ht="16.5" customHeight="1" thickBot="1">
      <c r="A215" s="51"/>
      <c r="B215" s="54"/>
      <c r="C215" s="55"/>
      <c r="D215" s="57"/>
      <c r="E215" s="13" t="s">
        <v>5</v>
      </c>
      <c r="F215" s="8">
        <v>0</v>
      </c>
      <c r="G215" s="14"/>
      <c r="H215" s="13" t="s">
        <v>5</v>
      </c>
      <c r="I215" s="8">
        <v>3</v>
      </c>
      <c r="J215" s="15"/>
      <c r="K215" s="13" t="s">
        <v>5</v>
      </c>
      <c r="L215" s="8">
        <v>3</v>
      </c>
      <c r="M215" s="15"/>
      <c r="N215" s="47"/>
      <c r="O215" s="47"/>
      <c r="P215" s="47"/>
      <c r="Q215" s="49"/>
      <c r="R215" s="49"/>
    </row>
    <row r="216" spans="1:18" ht="16.5" customHeight="1" thickBot="1">
      <c r="A216" s="50" t="str">
        <f>E213</f>
        <v>ＦＣ ＫＵＬＡＩＦＵ ２００３</v>
      </c>
      <c r="B216" s="9">
        <f>G214</f>
        <v>4</v>
      </c>
      <c r="C216" s="10" t="s">
        <v>15</v>
      </c>
      <c r="D216" s="11">
        <f>E214</f>
        <v>2</v>
      </c>
      <c r="E216" s="52"/>
      <c r="F216" s="53"/>
      <c r="G216" s="56"/>
      <c r="H216" s="9">
        <f>L244</f>
        <v>1</v>
      </c>
      <c r="I216" s="10" t="s">
        <v>15</v>
      </c>
      <c r="J216" s="12">
        <f>N244</f>
        <v>1</v>
      </c>
      <c r="K216" s="9">
        <f>L241</f>
        <v>5</v>
      </c>
      <c r="L216" s="10" t="s">
        <v>15</v>
      </c>
      <c r="M216" s="12">
        <f>N241</f>
        <v>0</v>
      </c>
      <c r="N216" s="46">
        <f>SUM(L217,I217,C217)</f>
        <v>7</v>
      </c>
      <c r="O216" s="46">
        <f>SUM(K216,H216,B216)</f>
        <v>10</v>
      </c>
      <c r="P216" s="46">
        <f>SUM(M216,J216,D216)</f>
        <v>3</v>
      </c>
      <c r="Q216" s="48">
        <f>O216-P216</f>
        <v>7</v>
      </c>
      <c r="R216" s="48">
        <v>1</v>
      </c>
    </row>
    <row r="217" spans="1:18" ht="16.5" customHeight="1" thickBot="1">
      <c r="A217" s="51"/>
      <c r="B217" s="13" t="s">
        <v>5</v>
      </c>
      <c r="C217" s="8">
        <v>3</v>
      </c>
      <c r="D217" s="14"/>
      <c r="E217" s="54"/>
      <c r="F217" s="55"/>
      <c r="G217" s="57"/>
      <c r="H217" s="13" t="s">
        <v>5</v>
      </c>
      <c r="I217" s="8">
        <v>1</v>
      </c>
      <c r="J217" s="15"/>
      <c r="K217" s="13" t="s">
        <v>5</v>
      </c>
      <c r="L217" s="8">
        <v>3</v>
      </c>
      <c r="M217" s="15"/>
      <c r="N217" s="47"/>
      <c r="O217" s="47"/>
      <c r="P217" s="47"/>
      <c r="Q217" s="49"/>
      <c r="R217" s="49"/>
    </row>
    <row r="218" spans="1:18" ht="16.5" customHeight="1" thickBot="1">
      <c r="A218" s="50" t="str">
        <f>H213</f>
        <v>播磨ＳＣ</v>
      </c>
      <c r="B218" s="9">
        <f>J214</f>
        <v>0</v>
      </c>
      <c r="C218" s="10" t="s">
        <v>15</v>
      </c>
      <c r="D218" s="11">
        <f>H214</f>
        <v>5</v>
      </c>
      <c r="E218" s="9">
        <f>J216</f>
        <v>1</v>
      </c>
      <c r="F218" s="10" t="s">
        <v>15</v>
      </c>
      <c r="G218" s="11">
        <f>H216</f>
        <v>1</v>
      </c>
      <c r="H218" s="52"/>
      <c r="I218" s="53"/>
      <c r="J218" s="53"/>
      <c r="K218" s="9">
        <f>L238</f>
        <v>0</v>
      </c>
      <c r="L218" s="10" t="s">
        <v>15</v>
      </c>
      <c r="M218" s="12">
        <f>N238</f>
        <v>2</v>
      </c>
      <c r="N218" s="46">
        <f>SUM(L219,F219,C219)</f>
        <v>1</v>
      </c>
      <c r="O218" s="46">
        <f>SUM(K218,E218,B218)</f>
        <v>1</v>
      </c>
      <c r="P218" s="46">
        <f>SUM(M218,G218,D218)</f>
        <v>8</v>
      </c>
      <c r="Q218" s="48">
        <f>O218-P218</f>
        <v>-7</v>
      </c>
      <c r="R218" s="48">
        <v>4</v>
      </c>
    </row>
    <row r="219" spans="1:18" ht="16.5" customHeight="1" thickBot="1">
      <c r="A219" s="51"/>
      <c r="B219" s="13" t="s">
        <v>5</v>
      </c>
      <c r="C219" s="8">
        <v>0</v>
      </c>
      <c r="D219" s="14"/>
      <c r="E219" s="13" t="s">
        <v>5</v>
      </c>
      <c r="F219" s="8">
        <v>1</v>
      </c>
      <c r="G219" s="14"/>
      <c r="H219" s="54"/>
      <c r="I219" s="55"/>
      <c r="J219" s="55"/>
      <c r="K219" s="13" t="s">
        <v>5</v>
      </c>
      <c r="L219" s="8">
        <v>0</v>
      </c>
      <c r="M219" s="15"/>
      <c r="N219" s="47"/>
      <c r="O219" s="47"/>
      <c r="P219" s="47"/>
      <c r="Q219" s="49"/>
      <c r="R219" s="49"/>
    </row>
    <row r="220" spans="1:18" ht="16.5" customHeight="1" thickBot="1">
      <c r="A220" s="50" t="str">
        <f>K213</f>
        <v>修斉ＳＳＤ</v>
      </c>
      <c r="B220" s="9">
        <f>M214</f>
        <v>0</v>
      </c>
      <c r="C220" s="10" t="s">
        <v>15</v>
      </c>
      <c r="D220" s="11">
        <f>K214</f>
        <v>4</v>
      </c>
      <c r="E220" s="9">
        <f>M216</f>
        <v>0</v>
      </c>
      <c r="F220" s="10" t="s">
        <v>15</v>
      </c>
      <c r="G220" s="11">
        <f>K216</f>
        <v>5</v>
      </c>
      <c r="H220" s="9">
        <f>M218</f>
        <v>2</v>
      </c>
      <c r="I220" s="10" t="s">
        <v>15</v>
      </c>
      <c r="J220" s="11">
        <f>K218</f>
        <v>0</v>
      </c>
      <c r="K220" s="52"/>
      <c r="L220" s="53"/>
      <c r="M220" s="53"/>
      <c r="N220" s="46">
        <f>SUM(C221,F221,I221)</f>
        <v>3</v>
      </c>
      <c r="O220" s="46">
        <f>SUM(B220,E220,H220)</f>
        <v>2</v>
      </c>
      <c r="P220" s="46">
        <f>SUM(J220,G220,D220)</f>
        <v>9</v>
      </c>
      <c r="Q220" s="48">
        <f>O220-P220</f>
        <v>-7</v>
      </c>
      <c r="R220" s="48">
        <v>3</v>
      </c>
    </row>
    <row r="221" spans="1:18" ht="16.5" customHeight="1" thickBot="1">
      <c r="A221" s="51"/>
      <c r="B221" s="13" t="s">
        <v>5</v>
      </c>
      <c r="C221" s="8">
        <v>0</v>
      </c>
      <c r="D221" s="14"/>
      <c r="E221" s="13" t="s">
        <v>5</v>
      </c>
      <c r="F221" s="8">
        <v>0</v>
      </c>
      <c r="G221" s="14"/>
      <c r="H221" s="13" t="s">
        <v>5</v>
      </c>
      <c r="I221" s="8">
        <v>3</v>
      </c>
      <c r="J221" s="14"/>
      <c r="K221" s="54"/>
      <c r="L221" s="55"/>
      <c r="M221" s="55"/>
      <c r="N221" s="47"/>
      <c r="O221" s="47"/>
      <c r="P221" s="47"/>
      <c r="Q221" s="49"/>
      <c r="R221" s="49"/>
    </row>
    <row r="222" spans="1:18" ht="16.5" customHeight="1">
      <c r="A222" s="1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5" ht="16.5" customHeight="1" thickBot="1">
      <c r="A224" s="62" t="s">
        <v>85</v>
      </c>
      <c r="B224" s="62"/>
      <c r="C224" s="7"/>
      <c r="D224" s="7"/>
      <c r="E224" s="7"/>
    </row>
    <row r="225" spans="1:18" ht="16.5" customHeight="1" thickBot="1">
      <c r="A225" s="8"/>
      <c r="B225" s="59" t="s">
        <v>36</v>
      </c>
      <c r="C225" s="60"/>
      <c r="D225" s="60"/>
      <c r="E225" s="59" t="s">
        <v>34</v>
      </c>
      <c r="F225" s="60"/>
      <c r="G225" s="61"/>
      <c r="H225" s="59" t="s">
        <v>106</v>
      </c>
      <c r="I225" s="60"/>
      <c r="J225" s="60"/>
      <c r="K225" s="59" t="s">
        <v>32</v>
      </c>
      <c r="L225" s="60"/>
      <c r="M225" s="60"/>
      <c r="N225" s="2" t="s">
        <v>0</v>
      </c>
      <c r="O225" s="2" t="s">
        <v>1</v>
      </c>
      <c r="P225" s="2" t="s">
        <v>2</v>
      </c>
      <c r="Q225" s="2" t="s">
        <v>3</v>
      </c>
      <c r="R225" s="2" t="s">
        <v>4</v>
      </c>
    </row>
    <row r="226" spans="1:18" ht="16.5" customHeight="1" thickBot="1">
      <c r="A226" s="50" t="str">
        <f>B225</f>
        <v>玉津ＦＣ</v>
      </c>
      <c r="B226" s="52"/>
      <c r="C226" s="53"/>
      <c r="D226" s="56"/>
      <c r="E226" s="9">
        <f>E239</f>
        <v>3</v>
      </c>
      <c r="F226" s="10" t="s">
        <v>15</v>
      </c>
      <c r="G226" s="11">
        <f>G239</f>
        <v>0</v>
      </c>
      <c r="H226" s="9">
        <f>E242</f>
        <v>2</v>
      </c>
      <c r="I226" s="10" t="s">
        <v>15</v>
      </c>
      <c r="J226" s="12">
        <f>G242</f>
        <v>1</v>
      </c>
      <c r="K226" s="9">
        <f>E245</f>
        <v>1</v>
      </c>
      <c r="L226" s="10" t="s">
        <v>15</v>
      </c>
      <c r="M226" s="12">
        <f>G245</f>
        <v>1</v>
      </c>
      <c r="N226" s="46">
        <f>SUM(L227,I227,F227)</f>
        <v>7</v>
      </c>
      <c r="O226" s="46">
        <f>SUM(E226,H226,K226)</f>
        <v>6</v>
      </c>
      <c r="P226" s="46">
        <f>SUM(M226,J226,G226)</f>
        <v>2</v>
      </c>
      <c r="Q226" s="48">
        <f>O226-P226</f>
        <v>4</v>
      </c>
      <c r="R226" s="48">
        <v>1</v>
      </c>
    </row>
    <row r="227" spans="1:18" ht="16.5" customHeight="1" thickBot="1">
      <c r="A227" s="51"/>
      <c r="B227" s="54"/>
      <c r="C227" s="55"/>
      <c r="D227" s="57"/>
      <c r="E227" s="13" t="s">
        <v>5</v>
      </c>
      <c r="F227" s="8">
        <v>3</v>
      </c>
      <c r="G227" s="14"/>
      <c r="H227" s="13" t="s">
        <v>5</v>
      </c>
      <c r="I227" s="8">
        <v>3</v>
      </c>
      <c r="J227" s="15"/>
      <c r="K227" s="13" t="s">
        <v>5</v>
      </c>
      <c r="L227" s="8">
        <v>1</v>
      </c>
      <c r="M227" s="15"/>
      <c r="N227" s="47"/>
      <c r="O227" s="47"/>
      <c r="P227" s="47"/>
      <c r="Q227" s="49"/>
      <c r="R227" s="49"/>
    </row>
    <row r="228" spans="1:18" ht="16.5" customHeight="1" thickBot="1">
      <c r="A228" s="50" t="str">
        <f>E225</f>
        <v>ＮＳＣ北斗</v>
      </c>
      <c r="B228" s="9">
        <f>G226</f>
        <v>0</v>
      </c>
      <c r="C228" s="10" t="s">
        <v>15</v>
      </c>
      <c r="D228" s="11">
        <f>E226</f>
        <v>3</v>
      </c>
      <c r="E228" s="52"/>
      <c r="F228" s="53"/>
      <c r="G228" s="56"/>
      <c r="H228" s="9">
        <f>L245</f>
        <v>5</v>
      </c>
      <c r="I228" s="10" t="s">
        <v>15</v>
      </c>
      <c r="J228" s="12">
        <f>N245</f>
        <v>0</v>
      </c>
      <c r="K228" s="9">
        <f>L242</f>
        <v>1</v>
      </c>
      <c r="L228" s="10" t="s">
        <v>15</v>
      </c>
      <c r="M228" s="12">
        <f>N242</f>
        <v>1</v>
      </c>
      <c r="N228" s="46">
        <f>SUM(L229,I229,C229)</f>
        <v>4</v>
      </c>
      <c r="O228" s="46">
        <f>SUM(K228,H228,B228)</f>
        <v>6</v>
      </c>
      <c r="P228" s="58">
        <f>SUM(M228,J228,D228)</f>
        <v>4</v>
      </c>
      <c r="Q228" s="48">
        <f>O228-P228</f>
        <v>2</v>
      </c>
      <c r="R228" s="48">
        <v>2</v>
      </c>
    </row>
    <row r="229" spans="1:18" ht="16.5" customHeight="1" thickBot="1">
      <c r="A229" s="51"/>
      <c r="B229" s="13" t="s">
        <v>5</v>
      </c>
      <c r="C229" s="8">
        <v>0</v>
      </c>
      <c r="D229" s="14"/>
      <c r="E229" s="54"/>
      <c r="F229" s="55"/>
      <c r="G229" s="57"/>
      <c r="H229" s="13" t="s">
        <v>5</v>
      </c>
      <c r="I229" s="8">
        <v>3</v>
      </c>
      <c r="J229" s="15"/>
      <c r="K229" s="13" t="s">
        <v>5</v>
      </c>
      <c r="L229" s="8">
        <v>1</v>
      </c>
      <c r="M229" s="15"/>
      <c r="N229" s="47"/>
      <c r="O229" s="47"/>
      <c r="P229" s="47"/>
      <c r="Q229" s="49"/>
      <c r="R229" s="49"/>
    </row>
    <row r="230" spans="1:18" ht="16.5" customHeight="1" thickBot="1">
      <c r="A230" s="50" t="str">
        <f>H225</f>
        <v>北陵少年ＳＳ</v>
      </c>
      <c r="B230" s="9">
        <f>J226</f>
        <v>1</v>
      </c>
      <c r="C230" s="10" t="s">
        <v>15</v>
      </c>
      <c r="D230" s="11">
        <f>H226</f>
        <v>2</v>
      </c>
      <c r="E230" s="9">
        <f>J228</f>
        <v>0</v>
      </c>
      <c r="F230" s="10" t="s">
        <v>15</v>
      </c>
      <c r="G230" s="11">
        <f>H228</f>
        <v>5</v>
      </c>
      <c r="H230" s="52"/>
      <c r="I230" s="53"/>
      <c r="J230" s="53"/>
      <c r="K230" s="9">
        <f>L239</f>
        <v>1</v>
      </c>
      <c r="L230" s="10" t="s">
        <v>15</v>
      </c>
      <c r="M230" s="12">
        <f>N239</f>
        <v>0</v>
      </c>
      <c r="N230" s="46">
        <f>SUM(L231,F231,C231)</f>
        <v>3</v>
      </c>
      <c r="O230" s="46">
        <f>SUM(K230,E230,B230)</f>
        <v>2</v>
      </c>
      <c r="P230" s="46">
        <f>SUM(M230,G230,D230)</f>
        <v>7</v>
      </c>
      <c r="Q230" s="48">
        <f>O230-P230</f>
        <v>-5</v>
      </c>
      <c r="R230" s="48">
        <v>3</v>
      </c>
    </row>
    <row r="231" spans="1:18" ht="16.5" customHeight="1" thickBot="1">
      <c r="A231" s="51"/>
      <c r="B231" s="13" t="s">
        <v>5</v>
      </c>
      <c r="C231" s="8">
        <v>0</v>
      </c>
      <c r="D231" s="14"/>
      <c r="E231" s="13" t="s">
        <v>5</v>
      </c>
      <c r="F231" s="8">
        <v>0</v>
      </c>
      <c r="G231" s="14"/>
      <c r="H231" s="54"/>
      <c r="I231" s="55"/>
      <c r="J231" s="55"/>
      <c r="K231" s="13" t="s">
        <v>5</v>
      </c>
      <c r="L231" s="8">
        <v>3</v>
      </c>
      <c r="M231" s="15"/>
      <c r="N231" s="47"/>
      <c r="O231" s="47"/>
      <c r="P231" s="47"/>
      <c r="Q231" s="49"/>
      <c r="R231" s="49"/>
    </row>
    <row r="232" spans="1:18" ht="16.5" customHeight="1" thickBot="1">
      <c r="A232" s="50" t="str">
        <f>K225</f>
        <v>和坂ＳＣ</v>
      </c>
      <c r="B232" s="9">
        <f>M226</f>
        <v>1</v>
      </c>
      <c r="C232" s="10" t="s">
        <v>15</v>
      </c>
      <c r="D232" s="11">
        <f>K226</f>
        <v>1</v>
      </c>
      <c r="E232" s="9">
        <f>M228</f>
        <v>1</v>
      </c>
      <c r="F232" s="10" t="s">
        <v>15</v>
      </c>
      <c r="G232" s="11">
        <f>K228</f>
        <v>1</v>
      </c>
      <c r="H232" s="9">
        <f>M230</f>
        <v>0</v>
      </c>
      <c r="I232" s="10" t="s">
        <v>15</v>
      </c>
      <c r="J232" s="11">
        <f>K230</f>
        <v>1</v>
      </c>
      <c r="K232" s="52"/>
      <c r="L232" s="53"/>
      <c r="M232" s="53"/>
      <c r="N232" s="46">
        <f>SUM(I233,F233,C233)</f>
        <v>2</v>
      </c>
      <c r="O232" s="46">
        <f>SUM(H232,E232,B232)</f>
        <v>2</v>
      </c>
      <c r="P232" s="46">
        <f>SUM(J232,G232,D232)</f>
        <v>3</v>
      </c>
      <c r="Q232" s="48">
        <f>O232-P232</f>
        <v>-1</v>
      </c>
      <c r="R232" s="48">
        <v>4</v>
      </c>
    </row>
    <row r="233" spans="1:18" ht="16.5" customHeight="1" thickBot="1">
      <c r="A233" s="51"/>
      <c r="B233" s="13" t="s">
        <v>5</v>
      </c>
      <c r="C233" s="8">
        <v>1</v>
      </c>
      <c r="D233" s="14"/>
      <c r="E233" s="13" t="s">
        <v>5</v>
      </c>
      <c r="F233" s="8">
        <v>1</v>
      </c>
      <c r="G233" s="14"/>
      <c r="H233" s="13" t="s">
        <v>5</v>
      </c>
      <c r="I233" s="8">
        <v>0</v>
      </c>
      <c r="J233" s="14"/>
      <c r="K233" s="54"/>
      <c r="L233" s="55"/>
      <c r="M233" s="55"/>
      <c r="N233" s="47"/>
      <c r="O233" s="47"/>
      <c r="P233" s="47"/>
      <c r="Q233" s="49"/>
      <c r="R233" s="49"/>
    </row>
    <row r="234" ht="16.5" customHeight="1"/>
    <row r="235" ht="16.5" customHeight="1" thickBot="1"/>
    <row r="236" spans="1:16" ht="16.5" customHeight="1" thickBot="1">
      <c r="A236" s="35" t="s">
        <v>6</v>
      </c>
      <c r="B236" s="36"/>
      <c r="C236" s="37" t="s">
        <v>17</v>
      </c>
      <c r="D236" s="38"/>
      <c r="E236" s="38"/>
      <c r="F236" s="38"/>
      <c r="G236" s="38"/>
      <c r="H236" s="38"/>
      <c r="I236" s="39"/>
      <c r="J236" s="37" t="s">
        <v>9</v>
      </c>
      <c r="K236" s="38"/>
      <c r="L236" s="38"/>
      <c r="M236" s="38"/>
      <c r="N236" s="38"/>
      <c r="O236" s="38"/>
      <c r="P236" s="39"/>
    </row>
    <row r="237" spans="1:16" ht="16.5" customHeight="1">
      <c r="A237" s="40" t="s">
        <v>10</v>
      </c>
      <c r="B237" s="41"/>
      <c r="C237" s="42" t="str">
        <f>B201</f>
        <v>宝塚・仁川ＳＣ</v>
      </c>
      <c r="D237" s="43"/>
      <c r="E237" s="17">
        <v>1</v>
      </c>
      <c r="F237" s="18" t="s">
        <v>15</v>
      </c>
      <c r="G237" s="17">
        <v>5</v>
      </c>
      <c r="H237" s="44" t="str">
        <f>E201</f>
        <v>安満ＳＳ</v>
      </c>
      <c r="I237" s="45"/>
      <c r="J237" s="42" t="str">
        <f>H201</f>
        <v>社ＦＣ Ｊｒ．</v>
      </c>
      <c r="K237" s="43"/>
      <c r="L237" s="4">
        <v>0</v>
      </c>
      <c r="M237" s="19" t="s">
        <v>15</v>
      </c>
      <c r="N237" s="4">
        <v>1</v>
      </c>
      <c r="O237" s="44" t="str">
        <f>K201</f>
        <v>京都Ｊ-マルカＦＣ</v>
      </c>
      <c r="P237" s="45"/>
    </row>
    <row r="238" spans="1:16" ht="16.5" customHeight="1">
      <c r="A238" s="31" t="s">
        <v>11</v>
      </c>
      <c r="B238" s="32"/>
      <c r="C238" s="33" t="str">
        <f>B213</f>
        <v>夙川ＳＣ</v>
      </c>
      <c r="D238" s="34"/>
      <c r="E238" s="5">
        <v>2</v>
      </c>
      <c r="F238" s="20" t="s">
        <v>15</v>
      </c>
      <c r="G238" s="5">
        <v>4</v>
      </c>
      <c r="H238" s="23" t="str">
        <f>E213</f>
        <v>ＦＣ ＫＵＬＡＩＦＵ ２００３</v>
      </c>
      <c r="I238" s="24"/>
      <c r="J238" s="33" t="str">
        <f>H213</f>
        <v>播磨ＳＣ</v>
      </c>
      <c r="K238" s="34"/>
      <c r="L238" s="5">
        <v>0</v>
      </c>
      <c r="M238" s="20" t="s">
        <v>15</v>
      </c>
      <c r="N238" s="5">
        <v>2</v>
      </c>
      <c r="O238" s="23" t="str">
        <f>K213</f>
        <v>修斉ＳＳＤ</v>
      </c>
      <c r="P238" s="24"/>
    </row>
    <row r="239" spans="1:16" ht="16.5" customHeight="1">
      <c r="A239" s="31" t="s">
        <v>12</v>
      </c>
      <c r="B239" s="32"/>
      <c r="C239" s="33" t="str">
        <f>B225</f>
        <v>玉津ＦＣ</v>
      </c>
      <c r="D239" s="34"/>
      <c r="E239" s="5">
        <v>3</v>
      </c>
      <c r="F239" s="20" t="s">
        <v>15</v>
      </c>
      <c r="G239" s="5">
        <v>0</v>
      </c>
      <c r="H239" s="23" t="str">
        <f>E225</f>
        <v>ＮＳＣ北斗</v>
      </c>
      <c r="I239" s="24"/>
      <c r="J239" s="33" t="str">
        <f>H225</f>
        <v>北陵少年ＳＳ</v>
      </c>
      <c r="K239" s="34"/>
      <c r="L239" s="5">
        <v>1</v>
      </c>
      <c r="M239" s="20" t="s">
        <v>15</v>
      </c>
      <c r="N239" s="5">
        <v>0</v>
      </c>
      <c r="O239" s="23" t="str">
        <f>K225</f>
        <v>和坂ＳＣ</v>
      </c>
      <c r="P239" s="24"/>
    </row>
    <row r="240" spans="1:16" ht="16.5" customHeight="1">
      <c r="A240" s="31" t="s">
        <v>7</v>
      </c>
      <c r="B240" s="32"/>
      <c r="C240" s="33" t="str">
        <f>B201</f>
        <v>宝塚・仁川ＳＣ</v>
      </c>
      <c r="D240" s="34"/>
      <c r="E240" s="5">
        <v>5</v>
      </c>
      <c r="F240" s="20" t="s">
        <v>15</v>
      </c>
      <c r="G240" s="5">
        <v>1</v>
      </c>
      <c r="H240" s="23" t="str">
        <f>H201</f>
        <v>社ＦＣ Ｊｒ．</v>
      </c>
      <c r="I240" s="24"/>
      <c r="J240" s="33" t="str">
        <f>E201</f>
        <v>安満ＳＳ</v>
      </c>
      <c r="K240" s="34"/>
      <c r="L240" s="5">
        <v>4</v>
      </c>
      <c r="M240" s="20" t="s">
        <v>15</v>
      </c>
      <c r="N240" s="5">
        <v>0</v>
      </c>
      <c r="O240" s="23" t="str">
        <f>K201</f>
        <v>京都Ｊ-マルカＦＣ</v>
      </c>
      <c r="P240" s="24"/>
    </row>
    <row r="241" spans="1:16" ht="16.5" customHeight="1">
      <c r="A241" s="31" t="s">
        <v>8</v>
      </c>
      <c r="B241" s="32"/>
      <c r="C241" s="33" t="str">
        <f>B213</f>
        <v>夙川ＳＣ</v>
      </c>
      <c r="D241" s="34"/>
      <c r="E241" s="5">
        <v>5</v>
      </c>
      <c r="F241" s="20" t="s">
        <v>15</v>
      </c>
      <c r="G241" s="5">
        <v>0</v>
      </c>
      <c r="H241" s="23" t="str">
        <f>H213</f>
        <v>播磨ＳＣ</v>
      </c>
      <c r="I241" s="24"/>
      <c r="J241" s="33" t="str">
        <f>E213</f>
        <v>ＦＣ ＫＵＬＡＩＦＵ ２００３</v>
      </c>
      <c r="K241" s="34"/>
      <c r="L241" s="5">
        <v>5</v>
      </c>
      <c r="M241" s="20" t="s">
        <v>15</v>
      </c>
      <c r="N241" s="5">
        <v>0</v>
      </c>
      <c r="O241" s="23" t="str">
        <f>K213</f>
        <v>修斉ＳＳＤ</v>
      </c>
      <c r="P241" s="24"/>
    </row>
    <row r="242" spans="1:16" ht="16.5" customHeight="1">
      <c r="A242" s="31" t="s">
        <v>102</v>
      </c>
      <c r="B242" s="32"/>
      <c r="C242" s="33" t="str">
        <f>B225</f>
        <v>玉津ＦＣ</v>
      </c>
      <c r="D242" s="34"/>
      <c r="E242" s="5">
        <v>2</v>
      </c>
      <c r="F242" s="20" t="s">
        <v>15</v>
      </c>
      <c r="G242" s="5">
        <v>1</v>
      </c>
      <c r="H242" s="23" t="str">
        <f>H225</f>
        <v>北陵少年ＳＳ</v>
      </c>
      <c r="I242" s="24"/>
      <c r="J242" s="33" t="str">
        <f>E225</f>
        <v>ＮＳＣ北斗</v>
      </c>
      <c r="K242" s="34"/>
      <c r="L242" s="5">
        <v>1</v>
      </c>
      <c r="M242" s="20" t="s">
        <v>15</v>
      </c>
      <c r="N242" s="5">
        <v>1</v>
      </c>
      <c r="O242" s="23" t="str">
        <f>K225</f>
        <v>和坂ＳＣ</v>
      </c>
      <c r="P242" s="24"/>
    </row>
    <row r="243" spans="1:16" ht="16.5" customHeight="1">
      <c r="A243" s="31" t="s">
        <v>103</v>
      </c>
      <c r="B243" s="32"/>
      <c r="C243" s="33" t="str">
        <f>B201</f>
        <v>宝塚・仁川ＳＣ</v>
      </c>
      <c r="D243" s="34"/>
      <c r="E243" s="5">
        <v>5</v>
      </c>
      <c r="F243" s="20" t="s">
        <v>15</v>
      </c>
      <c r="G243" s="5">
        <v>0</v>
      </c>
      <c r="H243" s="23" t="str">
        <f>K201</f>
        <v>京都Ｊ-マルカＦＣ</v>
      </c>
      <c r="I243" s="24"/>
      <c r="J243" s="33" t="str">
        <f>E201</f>
        <v>安満ＳＳ</v>
      </c>
      <c r="K243" s="34"/>
      <c r="L243" s="5">
        <v>10</v>
      </c>
      <c r="M243" s="20" t="s">
        <v>15</v>
      </c>
      <c r="N243" s="5">
        <v>0</v>
      </c>
      <c r="O243" s="23" t="str">
        <f>H201</f>
        <v>社ＦＣ Ｊｒ．</v>
      </c>
      <c r="P243" s="24"/>
    </row>
    <row r="244" spans="1:16" ht="16.5" customHeight="1">
      <c r="A244" s="31" t="s">
        <v>104</v>
      </c>
      <c r="B244" s="32"/>
      <c r="C244" s="33" t="str">
        <f>B213</f>
        <v>夙川ＳＣ</v>
      </c>
      <c r="D244" s="34"/>
      <c r="E244" s="5">
        <v>4</v>
      </c>
      <c r="F244" s="20" t="s">
        <v>15</v>
      </c>
      <c r="G244" s="5">
        <v>0</v>
      </c>
      <c r="H244" s="23" t="str">
        <f>K213</f>
        <v>修斉ＳＳＤ</v>
      </c>
      <c r="I244" s="24"/>
      <c r="J244" s="33" t="str">
        <f>E213</f>
        <v>ＦＣ ＫＵＬＡＩＦＵ ２００３</v>
      </c>
      <c r="K244" s="34"/>
      <c r="L244" s="5">
        <v>1</v>
      </c>
      <c r="M244" s="20" t="s">
        <v>15</v>
      </c>
      <c r="N244" s="5">
        <v>1</v>
      </c>
      <c r="O244" s="23" t="str">
        <f>H213</f>
        <v>播磨ＳＣ</v>
      </c>
      <c r="P244" s="24"/>
    </row>
    <row r="245" spans="1:16" ht="16.5" customHeight="1" thickBot="1">
      <c r="A245" s="25" t="s">
        <v>105</v>
      </c>
      <c r="B245" s="26"/>
      <c r="C245" s="27" t="str">
        <f>B225</f>
        <v>玉津ＦＣ</v>
      </c>
      <c r="D245" s="28"/>
      <c r="E245" s="6">
        <v>1</v>
      </c>
      <c r="F245" s="21" t="s">
        <v>15</v>
      </c>
      <c r="G245" s="6">
        <v>1</v>
      </c>
      <c r="H245" s="29" t="str">
        <f>K225</f>
        <v>和坂ＳＣ</v>
      </c>
      <c r="I245" s="30"/>
      <c r="J245" s="27" t="str">
        <f>E225</f>
        <v>ＮＳＣ北斗</v>
      </c>
      <c r="K245" s="28"/>
      <c r="L245" s="6">
        <v>5</v>
      </c>
      <c r="M245" s="21" t="s">
        <v>15</v>
      </c>
      <c r="N245" s="6">
        <v>0</v>
      </c>
      <c r="O245" s="29" t="str">
        <f>H225</f>
        <v>北陵少年ＳＳ</v>
      </c>
      <c r="P245" s="30"/>
    </row>
    <row r="246" spans="1:18" ht="15" customHeight="1">
      <c r="A246" s="62" t="s">
        <v>93</v>
      </c>
      <c r="B246" s="62"/>
      <c r="C246" s="62"/>
      <c r="D246" s="62"/>
      <c r="E246" s="62"/>
      <c r="F246" s="62"/>
      <c r="G246" s="6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6.5" customHeight="1">
      <c r="A247" s="62" t="s">
        <v>90</v>
      </c>
      <c r="B247" s="62"/>
      <c r="C247" s="62"/>
      <c r="D247" s="62"/>
      <c r="E247" s="62"/>
      <c r="F247" s="62"/>
      <c r="G247" s="62"/>
      <c r="H247" s="7"/>
      <c r="N247" s="63"/>
      <c r="O247" s="63"/>
      <c r="P247" s="63"/>
      <c r="Q247" s="63"/>
      <c r="R247" s="63"/>
    </row>
    <row r="248" spans="1:5" ht="16.5" customHeight="1">
      <c r="A248" s="7"/>
      <c r="B248" s="7"/>
      <c r="C248" s="7"/>
      <c r="D248" s="7"/>
      <c r="E248" s="7"/>
    </row>
    <row r="249" spans="1:5" ht="16.5" customHeight="1" thickBot="1">
      <c r="A249" s="62" t="s">
        <v>87</v>
      </c>
      <c r="B249" s="62"/>
      <c r="C249" s="7"/>
      <c r="D249" s="7"/>
      <c r="E249" s="7"/>
    </row>
    <row r="250" spans="1:18" ht="16.5" customHeight="1" thickBot="1">
      <c r="A250" s="8"/>
      <c r="B250" s="59" t="s">
        <v>56</v>
      </c>
      <c r="C250" s="60"/>
      <c r="D250" s="61"/>
      <c r="E250" s="59" t="s">
        <v>31</v>
      </c>
      <c r="F250" s="60"/>
      <c r="G250" s="61"/>
      <c r="H250" s="59" t="s">
        <v>22</v>
      </c>
      <c r="I250" s="60"/>
      <c r="J250" s="60"/>
      <c r="K250" s="59" t="s">
        <v>26</v>
      </c>
      <c r="L250" s="60"/>
      <c r="M250" s="60"/>
      <c r="N250" s="2" t="s">
        <v>0</v>
      </c>
      <c r="O250" s="2" t="s">
        <v>1</v>
      </c>
      <c r="P250" s="2" t="s">
        <v>2</v>
      </c>
      <c r="Q250" s="2" t="s">
        <v>3</v>
      </c>
      <c r="R250" s="2" t="s">
        <v>4</v>
      </c>
    </row>
    <row r="251" spans="1:18" ht="16.5" customHeight="1" thickBot="1">
      <c r="A251" s="50" t="str">
        <f>B250</f>
        <v>江井島イレブン</v>
      </c>
      <c r="B251" s="52"/>
      <c r="C251" s="53"/>
      <c r="D251" s="56"/>
      <c r="E251" s="9">
        <f>E286</f>
        <v>3</v>
      </c>
      <c r="F251" s="10" t="s">
        <v>15</v>
      </c>
      <c r="G251" s="11">
        <f>G286</f>
        <v>0</v>
      </c>
      <c r="H251" s="12">
        <f>E289</f>
        <v>3</v>
      </c>
      <c r="I251" s="10" t="s">
        <v>15</v>
      </c>
      <c r="J251" s="12">
        <f>G289</f>
        <v>1</v>
      </c>
      <c r="K251" s="9">
        <f>E292</f>
        <v>1</v>
      </c>
      <c r="L251" s="10" t="s">
        <v>15</v>
      </c>
      <c r="M251" s="12">
        <f>G292</f>
        <v>2</v>
      </c>
      <c r="N251" s="46">
        <f>SUM(L252,I252,F252)</f>
        <v>6</v>
      </c>
      <c r="O251" s="46">
        <f>SUM(E251,H251,K251)</f>
        <v>7</v>
      </c>
      <c r="P251" s="46">
        <f>SUM(M251,J251,G251)</f>
        <v>3</v>
      </c>
      <c r="Q251" s="48">
        <f>O251-P251</f>
        <v>4</v>
      </c>
      <c r="R251" s="48">
        <v>1</v>
      </c>
    </row>
    <row r="252" spans="1:18" ht="16.5" customHeight="1" thickBot="1">
      <c r="A252" s="51"/>
      <c r="B252" s="54"/>
      <c r="C252" s="55"/>
      <c r="D252" s="57"/>
      <c r="E252" s="13" t="s">
        <v>5</v>
      </c>
      <c r="F252" s="8">
        <v>3</v>
      </c>
      <c r="G252" s="14"/>
      <c r="H252" s="15" t="s">
        <v>5</v>
      </c>
      <c r="I252" s="8">
        <v>3</v>
      </c>
      <c r="J252" s="15"/>
      <c r="K252" s="13"/>
      <c r="L252" s="8">
        <v>0</v>
      </c>
      <c r="M252" s="15"/>
      <c r="N252" s="47"/>
      <c r="O252" s="47"/>
      <c r="P252" s="47"/>
      <c r="Q252" s="49"/>
      <c r="R252" s="49"/>
    </row>
    <row r="253" spans="1:18" ht="16.5" customHeight="1" thickBot="1">
      <c r="A253" s="50" t="str">
        <f>E250</f>
        <v>ＳＴＡＹ ＣＯＯＬ ＦＣ</v>
      </c>
      <c r="B253" s="9">
        <f>G251</f>
        <v>0</v>
      </c>
      <c r="C253" s="10" t="s">
        <v>15</v>
      </c>
      <c r="D253" s="11">
        <f>E251</f>
        <v>3</v>
      </c>
      <c r="E253" s="52"/>
      <c r="F253" s="53"/>
      <c r="G253" s="56"/>
      <c r="H253" s="9">
        <f>L292</f>
        <v>0</v>
      </c>
      <c r="I253" s="10" t="s">
        <v>15</v>
      </c>
      <c r="J253" s="12">
        <f>N292</f>
        <v>3</v>
      </c>
      <c r="K253" s="9">
        <f>L289</f>
        <v>3</v>
      </c>
      <c r="L253" s="10" t="s">
        <v>15</v>
      </c>
      <c r="M253" s="12">
        <f>N289</f>
        <v>1</v>
      </c>
      <c r="N253" s="46">
        <f>SUM(L254,I254,C254)</f>
        <v>3</v>
      </c>
      <c r="O253" s="46">
        <f>SUM(B253,H253,K253)</f>
        <v>3</v>
      </c>
      <c r="P253" s="46">
        <f>SUM(M253,J253,D253)</f>
        <v>7</v>
      </c>
      <c r="Q253" s="48">
        <f>O253-P253</f>
        <v>-4</v>
      </c>
      <c r="R253" s="48">
        <v>4</v>
      </c>
    </row>
    <row r="254" spans="1:18" ht="16.5" customHeight="1" thickBot="1">
      <c r="A254" s="51"/>
      <c r="B254" s="13" t="s">
        <v>5</v>
      </c>
      <c r="C254" s="8">
        <v>0</v>
      </c>
      <c r="D254" s="14"/>
      <c r="E254" s="54"/>
      <c r="F254" s="55"/>
      <c r="G254" s="57"/>
      <c r="H254" s="13" t="s">
        <v>5</v>
      </c>
      <c r="I254" s="8">
        <v>0</v>
      </c>
      <c r="J254" s="15"/>
      <c r="K254" s="13" t="s">
        <v>5</v>
      </c>
      <c r="L254" s="8">
        <v>3</v>
      </c>
      <c r="M254" s="15"/>
      <c r="N254" s="47"/>
      <c r="O254" s="47"/>
      <c r="P254" s="47"/>
      <c r="Q254" s="49"/>
      <c r="R254" s="49"/>
    </row>
    <row r="255" spans="1:18" ht="16.5" customHeight="1" thickBot="1">
      <c r="A255" s="50" t="str">
        <f>H250</f>
        <v>山田くらぶ</v>
      </c>
      <c r="B255" s="9">
        <f>J251</f>
        <v>1</v>
      </c>
      <c r="C255" s="10" t="s">
        <v>15</v>
      </c>
      <c r="D255" s="11">
        <f>H251</f>
        <v>3</v>
      </c>
      <c r="E255" s="9">
        <f>J253</f>
        <v>3</v>
      </c>
      <c r="F255" s="10" t="s">
        <v>15</v>
      </c>
      <c r="G255" s="11">
        <f>$L$47</f>
        <v>0</v>
      </c>
      <c r="H255" s="52"/>
      <c r="I255" s="53"/>
      <c r="J255" s="53"/>
      <c r="K255" s="9">
        <f>L286</f>
        <v>3</v>
      </c>
      <c r="L255" s="10" t="s">
        <v>15</v>
      </c>
      <c r="M255" s="12">
        <f>N286</f>
        <v>1</v>
      </c>
      <c r="N255" s="46">
        <f>L256+F256+C256</f>
        <v>6</v>
      </c>
      <c r="O255" s="46">
        <f>SUM(B255,E255,K255)</f>
        <v>7</v>
      </c>
      <c r="P255" s="46">
        <f>SUM(M255,G255,D255)</f>
        <v>4</v>
      </c>
      <c r="Q255" s="48">
        <f>O255-P255</f>
        <v>3</v>
      </c>
      <c r="R255" s="48">
        <v>2</v>
      </c>
    </row>
    <row r="256" spans="1:18" ht="16.5" customHeight="1" thickBot="1">
      <c r="A256" s="51"/>
      <c r="B256" s="13" t="s">
        <v>5</v>
      </c>
      <c r="C256" s="8">
        <v>0</v>
      </c>
      <c r="D256" s="14"/>
      <c r="E256" s="13" t="s">
        <v>5</v>
      </c>
      <c r="F256" s="8">
        <v>3</v>
      </c>
      <c r="G256" s="14"/>
      <c r="H256" s="54"/>
      <c r="I256" s="55"/>
      <c r="J256" s="55"/>
      <c r="K256" s="13" t="s">
        <v>5</v>
      </c>
      <c r="L256" s="8">
        <v>3</v>
      </c>
      <c r="M256" s="15"/>
      <c r="N256" s="47"/>
      <c r="O256" s="47"/>
      <c r="P256" s="47"/>
      <c r="Q256" s="49"/>
      <c r="R256" s="49"/>
    </row>
    <row r="257" spans="1:18" ht="16.5" customHeight="1" thickBot="1">
      <c r="A257" s="50" t="str">
        <f>K250</f>
        <v>芥子山ＦＣ</v>
      </c>
      <c r="B257" s="9">
        <f>M251</f>
        <v>2</v>
      </c>
      <c r="C257" s="10" t="s">
        <v>15</v>
      </c>
      <c r="D257" s="11">
        <f>K251</f>
        <v>1</v>
      </c>
      <c r="E257" s="9">
        <f>M253</f>
        <v>1</v>
      </c>
      <c r="F257" s="10" t="s">
        <v>15</v>
      </c>
      <c r="G257" s="11">
        <f>K253</f>
        <v>3</v>
      </c>
      <c r="H257" s="9">
        <f>M255</f>
        <v>1</v>
      </c>
      <c r="I257" s="10" t="s">
        <v>15</v>
      </c>
      <c r="J257" s="11">
        <f>K255</f>
        <v>3</v>
      </c>
      <c r="K257" s="52"/>
      <c r="L257" s="53"/>
      <c r="M257" s="53"/>
      <c r="N257" s="46">
        <f>SUM(I258,F258,C258)</f>
        <v>3</v>
      </c>
      <c r="O257" s="46">
        <f>SUM(H257,E257,B257)</f>
        <v>4</v>
      </c>
      <c r="P257" s="46">
        <f>SUM(J257,G257,D257)</f>
        <v>7</v>
      </c>
      <c r="Q257" s="48">
        <f>O257-P257</f>
        <v>-3</v>
      </c>
      <c r="R257" s="48">
        <v>3</v>
      </c>
    </row>
    <row r="258" spans="1:18" ht="16.5" customHeight="1" thickBot="1">
      <c r="A258" s="51"/>
      <c r="B258" s="13" t="s">
        <v>5</v>
      </c>
      <c r="C258" s="8">
        <v>3</v>
      </c>
      <c r="D258" s="14"/>
      <c r="E258" s="13" t="s">
        <v>5</v>
      </c>
      <c r="F258" s="8">
        <v>0</v>
      </c>
      <c r="G258" s="14"/>
      <c r="H258" s="13" t="s">
        <v>5</v>
      </c>
      <c r="I258" s="8">
        <v>0</v>
      </c>
      <c r="J258" s="14"/>
      <c r="K258" s="54"/>
      <c r="L258" s="55"/>
      <c r="M258" s="55"/>
      <c r="N258" s="47"/>
      <c r="O258" s="47"/>
      <c r="P258" s="47"/>
      <c r="Q258" s="49"/>
      <c r="R258" s="49"/>
    </row>
    <row r="259" spans="1:18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5" ht="16.5" customHeight="1" thickBot="1">
      <c r="A261" s="62" t="s">
        <v>88</v>
      </c>
      <c r="B261" s="62"/>
      <c r="C261" s="7"/>
      <c r="D261" s="7"/>
      <c r="E261" s="7"/>
    </row>
    <row r="262" spans="1:18" ht="16.5" customHeight="1" thickBot="1">
      <c r="A262" s="8"/>
      <c r="B262" s="59" t="s">
        <v>94</v>
      </c>
      <c r="C262" s="60"/>
      <c r="D262" s="61"/>
      <c r="E262" s="59" t="s">
        <v>95</v>
      </c>
      <c r="F262" s="60"/>
      <c r="G262" s="61"/>
      <c r="H262" s="59" t="s">
        <v>96</v>
      </c>
      <c r="I262" s="60"/>
      <c r="J262" s="60"/>
      <c r="K262" s="59" t="s">
        <v>97</v>
      </c>
      <c r="L262" s="60"/>
      <c r="M262" s="60"/>
      <c r="N262" s="2" t="s">
        <v>0</v>
      </c>
      <c r="O262" s="2" t="s">
        <v>1</v>
      </c>
      <c r="P262" s="2" t="s">
        <v>2</v>
      </c>
      <c r="Q262" s="2" t="s">
        <v>3</v>
      </c>
      <c r="R262" s="2" t="s">
        <v>4</v>
      </c>
    </row>
    <row r="263" spans="1:18" ht="16.5" customHeight="1" thickBot="1">
      <c r="A263" s="50" t="str">
        <f>B262</f>
        <v>大屋ＦＣ</v>
      </c>
      <c r="B263" s="52"/>
      <c r="C263" s="53"/>
      <c r="D263" s="56"/>
      <c r="E263" s="9">
        <f>E287</f>
        <v>0</v>
      </c>
      <c r="F263" s="10" t="s">
        <v>15</v>
      </c>
      <c r="G263" s="11">
        <f>G287</f>
        <v>6</v>
      </c>
      <c r="H263" s="9">
        <f>E290</f>
        <v>3</v>
      </c>
      <c r="I263" s="10" t="s">
        <v>15</v>
      </c>
      <c r="J263" s="12">
        <f>G290</f>
        <v>2</v>
      </c>
      <c r="K263" s="9">
        <f>E293</f>
        <v>2</v>
      </c>
      <c r="L263" s="10" t="s">
        <v>15</v>
      </c>
      <c r="M263" s="12">
        <f>G293</f>
        <v>2</v>
      </c>
      <c r="N263" s="46">
        <f>L264+I264+F264</f>
        <v>4</v>
      </c>
      <c r="O263" s="46">
        <f>SUM(E263,H263,K263)</f>
        <v>5</v>
      </c>
      <c r="P263" s="46">
        <f>SUM(M263,J263,G263)</f>
        <v>10</v>
      </c>
      <c r="Q263" s="48">
        <f>O263-P263</f>
        <v>-5</v>
      </c>
      <c r="R263" s="48">
        <v>3</v>
      </c>
    </row>
    <row r="264" spans="1:18" ht="16.5" customHeight="1" thickBot="1">
      <c r="A264" s="51"/>
      <c r="B264" s="54"/>
      <c r="C264" s="55"/>
      <c r="D264" s="57"/>
      <c r="E264" s="13" t="s">
        <v>5</v>
      </c>
      <c r="F264" s="8">
        <v>0</v>
      </c>
      <c r="G264" s="14"/>
      <c r="H264" s="13" t="s">
        <v>5</v>
      </c>
      <c r="I264" s="8">
        <v>3</v>
      </c>
      <c r="J264" s="15"/>
      <c r="K264" s="13" t="s">
        <v>5</v>
      </c>
      <c r="L264" s="8">
        <v>1</v>
      </c>
      <c r="M264" s="15"/>
      <c r="N264" s="47"/>
      <c r="O264" s="47"/>
      <c r="P264" s="47"/>
      <c r="Q264" s="49"/>
      <c r="R264" s="49"/>
    </row>
    <row r="265" spans="1:18" ht="16.5" customHeight="1" thickBot="1">
      <c r="A265" s="50" t="str">
        <f>E262</f>
        <v>ＤＲＥＡＭ ＦＣ</v>
      </c>
      <c r="B265" s="9">
        <f>G263</f>
        <v>6</v>
      </c>
      <c r="C265" s="10" t="s">
        <v>15</v>
      </c>
      <c r="D265" s="11">
        <f>E263</f>
        <v>0</v>
      </c>
      <c r="E265" s="52"/>
      <c r="F265" s="53"/>
      <c r="G265" s="56"/>
      <c r="H265" s="9">
        <f>L293</f>
        <v>6</v>
      </c>
      <c r="I265" s="10" t="s">
        <v>15</v>
      </c>
      <c r="J265" s="12">
        <f>N293</f>
        <v>0</v>
      </c>
      <c r="K265" s="9">
        <f>L290</f>
        <v>4</v>
      </c>
      <c r="L265" s="10" t="s">
        <v>15</v>
      </c>
      <c r="M265" s="12">
        <f>N290</f>
        <v>0</v>
      </c>
      <c r="N265" s="46">
        <f>SUM(L266,I266,C266)</f>
        <v>9</v>
      </c>
      <c r="O265" s="46">
        <f>SUM(K265,H265,B265)</f>
        <v>16</v>
      </c>
      <c r="P265" s="46">
        <f>SUM(M265,J265,D265)</f>
        <v>0</v>
      </c>
      <c r="Q265" s="48">
        <f>O265-P265</f>
        <v>16</v>
      </c>
      <c r="R265" s="48">
        <v>1</v>
      </c>
    </row>
    <row r="266" spans="1:18" ht="16.5" customHeight="1" thickBot="1">
      <c r="A266" s="51"/>
      <c r="B266" s="13" t="s">
        <v>5</v>
      </c>
      <c r="C266" s="8">
        <v>3</v>
      </c>
      <c r="D266" s="14"/>
      <c r="E266" s="54"/>
      <c r="F266" s="55"/>
      <c r="G266" s="57"/>
      <c r="H266" s="13" t="s">
        <v>5</v>
      </c>
      <c r="I266" s="8">
        <v>3</v>
      </c>
      <c r="J266" s="15"/>
      <c r="K266" s="13" t="s">
        <v>5</v>
      </c>
      <c r="L266" s="8">
        <v>3</v>
      </c>
      <c r="M266" s="15"/>
      <c r="N266" s="47"/>
      <c r="O266" s="47"/>
      <c r="P266" s="47"/>
      <c r="Q266" s="49"/>
      <c r="R266" s="49"/>
    </row>
    <row r="267" spans="1:18" ht="16.5" customHeight="1" thickBot="1">
      <c r="A267" s="50" t="str">
        <f>H262</f>
        <v>陵南ＦＣ</v>
      </c>
      <c r="B267" s="9">
        <f>J263</f>
        <v>2</v>
      </c>
      <c r="C267" s="10" t="s">
        <v>15</v>
      </c>
      <c r="D267" s="11">
        <f>H263</f>
        <v>3</v>
      </c>
      <c r="E267" s="9">
        <f>J265</f>
        <v>0</v>
      </c>
      <c r="F267" s="10" t="s">
        <v>15</v>
      </c>
      <c r="G267" s="11">
        <f>H265</f>
        <v>6</v>
      </c>
      <c r="H267" s="52"/>
      <c r="I267" s="53"/>
      <c r="J267" s="53"/>
      <c r="K267" s="9">
        <f>L287</f>
        <v>1</v>
      </c>
      <c r="L267" s="10" t="s">
        <v>15</v>
      </c>
      <c r="M267" s="12">
        <f>N287</f>
        <v>3</v>
      </c>
      <c r="N267" s="46">
        <f>SUM(L268,F268,C268)</f>
        <v>0</v>
      </c>
      <c r="O267" s="46">
        <f>SUM(K267,E267,B267)</f>
        <v>3</v>
      </c>
      <c r="P267" s="46">
        <f>SUM(M267,G267,D267)</f>
        <v>12</v>
      </c>
      <c r="Q267" s="48">
        <f>O267-P267</f>
        <v>-9</v>
      </c>
      <c r="R267" s="48">
        <v>4</v>
      </c>
    </row>
    <row r="268" spans="1:18" ht="16.5" customHeight="1" thickBot="1">
      <c r="A268" s="51"/>
      <c r="B268" s="13" t="s">
        <v>5</v>
      </c>
      <c r="C268" s="8">
        <v>0</v>
      </c>
      <c r="D268" s="14"/>
      <c r="E268" s="13" t="s">
        <v>5</v>
      </c>
      <c r="F268" s="8">
        <v>0</v>
      </c>
      <c r="G268" s="14"/>
      <c r="H268" s="54"/>
      <c r="I268" s="55"/>
      <c r="J268" s="55"/>
      <c r="K268" s="13" t="s">
        <v>5</v>
      </c>
      <c r="L268" s="8">
        <v>0</v>
      </c>
      <c r="M268" s="15"/>
      <c r="N268" s="47"/>
      <c r="O268" s="47"/>
      <c r="P268" s="47"/>
      <c r="Q268" s="49"/>
      <c r="R268" s="49"/>
    </row>
    <row r="269" spans="1:18" ht="16.5" customHeight="1" thickBot="1">
      <c r="A269" s="50" t="str">
        <f>K262</f>
        <v>福知山ＳＳＤ・Ｃ</v>
      </c>
      <c r="B269" s="9">
        <f>M263</f>
        <v>2</v>
      </c>
      <c r="C269" s="10" t="s">
        <v>15</v>
      </c>
      <c r="D269" s="11">
        <f>K263</f>
        <v>2</v>
      </c>
      <c r="E269" s="9">
        <f>M265</f>
        <v>0</v>
      </c>
      <c r="F269" s="10" t="s">
        <v>15</v>
      </c>
      <c r="G269" s="11">
        <f>K265</f>
        <v>4</v>
      </c>
      <c r="H269" s="9">
        <f>M267</f>
        <v>3</v>
      </c>
      <c r="I269" s="10" t="s">
        <v>15</v>
      </c>
      <c r="J269" s="11">
        <f>K267</f>
        <v>1</v>
      </c>
      <c r="K269" s="52"/>
      <c r="L269" s="53"/>
      <c r="M269" s="53"/>
      <c r="N269" s="46">
        <f>SUM(C270,F270,I270)</f>
        <v>4</v>
      </c>
      <c r="O269" s="46">
        <f>SUM(B269,E269,H269)</f>
        <v>5</v>
      </c>
      <c r="P269" s="46">
        <f>SUM(J269,G269,D269)</f>
        <v>7</v>
      </c>
      <c r="Q269" s="48">
        <f>O269-P269</f>
        <v>-2</v>
      </c>
      <c r="R269" s="48">
        <v>2</v>
      </c>
    </row>
    <row r="270" spans="1:18" ht="16.5" customHeight="1" thickBot="1">
      <c r="A270" s="51"/>
      <c r="B270" s="13" t="s">
        <v>5</v>
      </c>
      <c r="C270" s="8">
        <v>1</v>
      </c>
      <c r="D270" s="14"/>
      <c r="E270" s="13" t="s">
        <v>5</v>
      </c>
      <c r="F270" s="8">
        <v>0</v>
      </c>
      <c r="G270" s="14"/>
      <c r="H270" s="13" t="s">
        <v>5</v>
      </c>
      <c r="I270" s="8">
        <v>3</v>
      </c>
      <c r="J270" s="14"/>
      <c r="K270" s="54"/>
      <c r="L270" s="55"/>
      <c r="M270" s="55"/>
      <c r="N270" s="47"/>
      <c r="O270" s="47"/>
      <c r="P270" s="47"/>
      <c r="Q270" s="49"/>
      <c r="R270" s="49"/>
    </row>
    <row r="271" spans="1:18" ht="16.5" customHeight="1">
      <c r="A271" s="1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5" ht="16.5" customHeight="1" thickBot="1">
      <c r="A273" s="62" t="s">
        <v>89</v>
      </c>
      <c r="B273" s="62"/>
      <c r="C273" s="7"/>
      <c r="D273" s="7"/>
      <c r="E273" s="7"/>
    </row>
    <row r="274" spans="1:18" ht="16.5" customHeight="1" thickBot="1">
      <c r="A274" s="8"/>
      <c r="B274" s="59" t="s">
        <v>98</v>
      </c>
      <c r="C274" s="60"/>
      <c r="D274" s="60"/>
      <c r="E274" s="59" t="s">
        <v>99</v>
      </c>
      <c r="F274" s="60"/>
      <c r="G274" s="61"/>
      <c r="H274" s="59" t="s">
        <v>100</v>
      </c>
      <c r="I274" s="60"/>
      <c r="J274" s="60"/>
      <c r="K274" s="59" t="s">
        <v>51</v>
      </c>
      <c r="L274" s="60"/>
      <c r="M274" s="60"/>
      <c r="N274" s="2" t="s">
        <v>0</v>
      </c>
      <c r="O274" s="2" t="s">
        <v>1</v>
      </c>
      <c r="P274" s="2" t="s">
        <v>2</v>
      </c>
      <c r="Q274" s="2" t="s">
        <v>3</v>
      </c>
      <c r="R274" s="2" t="s">
        <v>4</v>
      </c>
    </row>
    <row r="275" spans="1:18" ht="16.5" customHeight="1" thickBot="1">
      <c r="A275" s="50" t="str">
        <f>B274</f>
        <v>神戸ＦＣ</v>
      </c>
      <c r="B275" s="52"/>
      <c r="C275" s="53"/>
      <c r="D275" s="56"/>
      <c r="E275" s="9">
        <f>E288</f>
        <v>9</v>
      </c>
      <c r="F275" s="10" t="s">
        <v>15</v>
      </c>
      <c r="G275" s="11">
        <f>G288</f>
        <v>0</v>
      </c>
      <c r="H275" s="9">
        <f>E291</f>
        <v>5</v>
      </c>
      <c r="I275" s="10" t="s">
        <v>15</v>
      </c>
      <c r="J275" s="12">
        <f>G291</f>
        <v>0</v>
      </c>
      <c r="K275" s="9">
        <f>E294</f>
        <v>6</v>
      </c>
      <c r="L275" s="10" t="s">
        <v>15</v>
      </c>
      <c r="M275" s="12">
        <f>G294</f>
        <v>0</v>
      </c>
      <c r="N275" s="46">
        <f>SUM(L276,I276,F276)</f>
        <v>9</v>
      </c>
      <c r="O275" s="46">
        <f>SUM(E275,H275,K275)</f>
        <v>20</v>
      </c>
      <c r="P275" s="46">
        <f>SUM(M275,J275,G275)</f>
        <v>0</v>
      </c>
      <c r="Q275" s="48">
        <f>O275-P275</f>
        <v>20</v>
      </c>
      <c r="R275" s="48">
        <v>1</v>
      </c>
    </row>
    <row r="276" spans="1:18" ht="16.5" customHeight="1" thickBot="1">
      <c r="A276" s="51"/>
      <c r="B276" s="54"/>
      <c r="C276" s="55"/>
      <c r="D276" s="57"/>
      <c r="E276" s="13" t="s">
        <v>5</v>
      </c>
      <c r="F276" s="8">
        <v>3</v>
      </c>
      <c r="G276" s="14"/>
      <c r="H276" s="13" t="s">
        <v>5</v>
      </c>
      <c r="I276" s="8">
        <v>3</v>
      </c>
      <c r="J276" s="15"/>
      <c r="K276" s="13" t="s">
        <v>5</v>
      </c>
      <c r="L276" s="8">
        <v>3</v>
      </c>
      <c r="M276" s="15"/>
      <c r="N276" s="47"/>
      <c r="O276" s="47"/>
      <c r="P276" s="47"/>
      <c r="Q276" s="49"/>
      <c r="R276" s="49"/>
    </row>
    <row r="277" spans="1:18" ht="16.5" customHeight="1" thickBot="1">
      <c r="A277" s="50" t="str">
        <f>E274</f>
        <v>ルゼルやわたＳＣ</v>
      </c>
      <c r="B277" s="9">
        <f>G275</f>
        <v>0</v>
      </c>
      <c r="C277" s="10" t="s">
        <v>15</v>
      </c>
      <c r="D277" s="11">
        <f>E275</f>
        <v>9</v>
      </c>
      <c r="E277" s="52"/>
      <c r="F277" s="53"/>
      <c r="G277" s="56"/>
      <c r="H277" s="9">
        <f>L294</f>
        <v>0</v>
      </c>
      <c r="I277" s="10" t="s">
        <v>15</v>
      </c>
      <c r="J277" s="12">
        <f>N294</f>
        <v>7</v>
      </c>
      <c r="K277" s="9">
        <f>L291</f>
        <v>0</v>
      </c>
      <c r="L277" s="10" t="s">
        <v>15</v>
      </c>
      <c r="M277" s="12">
        <f>N291</f>
        <v>2</v>
      </c>
      <c r="N277" s="46">
        <f>SUM(L278,I278,C278)</f>
        <v>0</v>
      </c>
      <c r="O277" s="46">
        <f>SUM(K277,H277,B277)</f>
        <v>0</v>
      </c>
      <c r="P277" s="58">
        <f>SUM(M277,J277,D277)</f>
        <v>18</v>
      </c>
      <c r="Q277" s="48">
        <f>O277-P277</f>
        <v>-18</v>
      </c>
      <c r="R277" s="48">
        <v>4</v>
      </c>
    </row>
    <row r="278" spans="1:18" ht="16.5" customHeight="1" thickBot="1">
      <c r="A278" s="51"/>
      <c r="B278" s="13" t="s">
        <v>5</v>
      </c>
      <c r="C278" s="8">
        <v>0</v>
      </c>
      <c r="D278" s="14"/>
      <c r="E278" s="54"/>
      <c r="F278" s="55"/>
      <c r="G278" s="57"/>
      <c r="H278" s="13" t="s">
        <v>5</v>
      </c>
      <c r="I278" s="8">
        <v>0</v>
      </c>
      <c r="J278" s="15"/>
      <c r="K278" s="13" t="s">
        <v>5</v>
      </c>
      <c r="L278" s="8">
        <v>0</v>
      </c>
      <c r="M278" s="15"/>
      <c r="N278" s="47"/>
      <c r="O278" s="47"/>
      <c r="P278" s="47"/>
      <c r="Q278" s="49"/>
      <c r="R278" s="49"/>
    </row>
    <row r="279" spans="1:18" ht="16.5" customHeight="1" thickBot="1">
      <c r="A279" s="50" t="str">
        <f>H274</f>
        <v>ピュアチャイルドＳＣ</v>
      </c>
      <c r="B279" s="9">
        <f>J275</f>
        <v>0</v>
      </c>
      <c r="C279" s="10" t="s">
        <v>15</v>
      </c>
      <c r="D279" s="11">
        <f>H275</f>
        <v>5</v>
      </c>
      <c r="E279" s="9">
        <f>J277</f>
        <v>7</v>
      </c>
      <c r="F279" s="10" t="s">
        <v>15</v>
      </c>
      <c r="G279" s="11">
        <f>H277</f>
        <v>0</v>
      </c>
      <c r="H279" s="52"/>
      <c r="I279" s="53"/>
      <c r="J279" s="53"/>
      <c r="K279" s="9">
        <f>L288</f>
        <v>2</v>
      </c>
      <c r="L279" s="10" t="s">
        <v>15</v>
      </c>
      <c r="M279" s="12">
        <f>N288</f>
        <v>0</v>
      </c>
      <c r="N279" s="46">
        <f>SUM(L280,F280,C280)</f>
        <v>6</v>
      </c>
      <c r="O279" s="46">
        <f>SUM(K279,E279,B279)</f>
        <v>9</v>
      </c>
      <c r="P279" s="46">
        <f>SUM(M279,G279,D279)</f>
        <v>5</v>
      </c>
      <c r="Q279" s="48">
        <f>O279-P279</f>
        <v>4</v>
      </c>
      <c r="R279" s="48">
        <v>2</v>
      </c>
    </row>
    <row r="280" spans="1:18" ht="16.5" customHeight="1" thickBot="1">
      <c r="A280" s="51"/>
      <c r="B280" s="13" t="s">
        <v>5</v>
      </c>
      <c r="C280" s="8">
        <v>0</v>
      </c>
      <c r="D280" s="14"/>
      <c r="E280" s="13" t="s">
        <v>5</v>
      </c>
      <c r="F280" s="8">
        <v>3</v>
      </c>
      <c r="G280" s="14"/>
      <c r="H280" s="54"/>
      <c r="I280" s="55"/>
      <c r="J280" s="55"/>
      <c r="K280" s="13" t="s">
        <v>5</v>
      </c>
      <c r="L280" s="8">
        <v>3</v>
      </c>
      <c r="M280" s="15"/>
      <c r="N280" s="47"/>
      <c r="O280" s="47"/>
      <c r="P280" s="47"/>
      <c r="Q280" s="49"/>
      <c r="R280" s="49"/>
    </row>
    <row r="281" spans="1:18" ht="16.5" customHeight="1" thickBot="1">
      <c r="A281" s="50" t="str">
        <f>K274</f>
        <v>長岡京ＳＳ</v>
      </c>
      <c r="B281" s="9">
        <f>M275</f>
        <v>0</v>
      </c>
      <c r="C281" s="10" t="s">
        <v>15</v>
      </c>
      <c r="D281" s="11">
        <f>K275</f>
        <v>6</v>
      </c>
      <c r="E281" s="9">
        <f>M277</f>
        <v>2</v>
      </c>
      <c r="F281" s="10" t="s">
        <v>15</v>
      </c>
      <c r="G281" s="11">
        <f>K277</f>
        <v>0</v>
      </c>
      <c r="H281" s="9">
        <f>M279</f>
        <v>0</v>
      </c>
      <c r="I281" s="10" t="s">
        <v>15</v>
      </c>
      <c r="J281" s="11">
        <f>K279</f>
        <v>2</v>
      </c>
      <c r="K281" s="52"/>
      <c r="L281" s="53"/>
      <c r="M281" s="53"/>
      <c r="N281" s="46">
        <f>SUM(I282,F282,C282)</f>
        <v>3</v>
      </c>
      <c r="O281" s="46">
        <f>SUM(H281,E281,B281)</f>
        <v>2</v>
      </c>
      <c r="P281" s="46">
        <f>SUM(J281,G281,D281)</f>
        <v>8</v>
      </c>
      <c r="Q281" s="48">
        <f>O281-P281</f>
        <v>-6</v>
      </c>
      <c r="R281" s="48">
        <v>3</v>
      </c>
    </row>
    <row r="282" spans="1:18" ht="16.5" customHeight="1" thickBot="1">
      <c r="A282" s="51"/>
      <c r="B282" s="13" t="s">
        <v>5</v>
      </c>
      <c r="C282" s="8">
        <v>0</v>
      </c>
      <c r="D282" s="14"/>
      <c r="E282" s="13" t="s">
        <v>5</v>
      </c>
      <c r="F282" s="8">
        <v>3</v>
      </c>
      <c r="G282" s="14"/>
      <c r="H282" s="13" t="s">
        <v>5</v>
      </c>
      <c r="I282" s="8">
        <v>0</v>
      </c>
      <c r="J282" s="14"/>
      <c r="K282" s="54"/>
      <c r="L282" s="55"/>
      <c r="M282" s="55"/>
      <c r="N282" s="47"/>
      <c r="O282" s="47"/>
      <c r="P282" s="47"/>
      <c r="Q282" s="49"/>
      <c r="R282" s="49"/>
    </row>
    <row r="283" ht="16.5" customHeight="1"/>
    <row r="284" ht="16.5" customHeight="1" thickBot="1"/>
    <row r="285" spans="1:16" ht="16.5" customHeight="1" thickBot="1">
      <c r="A285" s="35" t="s">
        <v>6</v>
      </c>
      <c r="B285" s="36"/>
      <c r="C285" s="37" t="s">
        <v>17</v>
      </c>
      <c r="D285" s="38"/>
      <c r="E285" s="38"/>
      <c r="F285" s="38"/>
      <c r="G285" s="38"/>
      <c r="H285" s="38"/>
      <c r="I285" s="39"/>
      <c r="J285" s="37" t="s">
        <v>9</v>
      </c>
      <c r="K285" s="38"/>
      <c r="L285" s="38"/>
      <c r="M285" s="38"/>
      <c r="N285" s="38"/>
      <c r="O285" s="38"/>
      <c r="P285" s="39"/>
    </row>
    <row r="286" spans="1:16" ht="16.5" customHeight="1">
      <c r="A286" s="40" t="s">
        <v>10</v>
      </c>
      <c r="B286" s="41"/>
      <c r="C286" s="42" t="str">
        <f>B250</f>
        <v>江井島イレブン</v>
      </c>
      <c r="D286" s="43"/>
      <c r="E286" s="17">
        <v>3</v>
      </c>
      <c r="F286" s="18" t="s">
        <v>15</v>
      </c>
      <c r="G286" s="17">
        <v>0</v>
      </c>
      <c r="H286" s="44" t="str">
        <f>E250</f>
        <v>ＳＴＡＹ ＣＯＯＬ ＦＣ</v>
      </c>
      <c r="I286" s="45"/>
      <c r="J286" s="42" t="str">
        <f>H250</f>
        <v>山田くらぶ</v>
      </c>
      <c r="K286" s="43"/>
      <c r="L286" s="4">
        <v>3</v>
      </c>
      <c r="M286" s="19" t="s">
        <v>15</v>
      </c>
      <c r="N286" s="4">
        <v>1</v>
      </c>
      <c r="O286" s="44" t="str">
        <f>K250</f>
        <v>芥子山ＦＣ</v>
      </c>
      <c r="P286" s="45"/>
    </row>
    <row r="287" spans="1:16" ht="16.5" customHeight="1">
      <c r="A287" s="31" t="s">
        <v>11</v>
      </c>
      <c r="B287" s="32"/>
      <c r="C287" s="33" t="str">
        <f>B262</f>
        <v>大屋ＦＣ</v>
      </c>
      <c r="D287" s="34"/>
      <c r="E287" s="5">
        <v>0</v>
      </c>
      <c r="F287" s="20" t="s">
        <v>15</v>
      </c>
      <c r="G287" s="5">
        <v>6</v>
      </c>
      <c r="H287" s="23" t="str">
        <f>E262</f>
        <v>ＤＲＥＡＭ ＦＣ</v>
      </c>
      <c r="I287" s="24"/>
      <c r="J287" s="33" t="str">
        <f>H262</f>
        <v>陵南ＦＣ</v>
      </c>
      <c r="K287" s="34"/>
      <c r="L287" s="5">
        <v>1</v>
      </c>
      <c r="M287" s="20" t="s">
        <v>15</v>
      </c>
      <c r="N287" s="5">
        <v>3</v>
      </c>
      <c r="O287" s="23" t="str">
        <f>K262</f>
        <v>福知山ＳＳＤ・Ｃ</v>
      </c>
      <c r="P287" s="24"/>
    </row>
    <row r="288" spans="1:16" ht="16.5" customHeight="1">
      <c r="A288" s="31" t="s">
        <v>12</v>
      </c>
      <c r="B288" s="32"/>
      <c r="C288" s="33" t="str">
        <f>B274</f>
        <v>神戸ＦＣ</v>
      </c>
      <c r="D288" s="34"/>
      <c r="E288" s="5">
        <v>9</v>
      </c>
      <c r="F288" s="20" t="s">
        <v>15</v>
      </c>
      <c r="G288" s="5">
        <v>0</v>
      </c>
      <c r="H288" s="23" t="str">
        <f>E274</f>
        <v>ルゼルやわたＳＣ</v>
      </c>
      <c r="I288" s="24"/>
      <c r="J288" s="33" t="str">
        <f>H274</f>
        <v>ピュアチャイルドＳＣ</v>
      </c>
      <c r="K288" s="34"/>
      <c r="L288" s="5">
        <v>2</v>
      </c>
      <c r="M288" s="20" t="s">
        <v>15</v>
      </c>
      <c r="N288" s="5">
        <v>0</v>
      </c>
      <c r="O288" s="23" t="str">
        <f>K274</f>
        <v>長岡京ＳＳ</v>
      </c>
      <c r="P288" s="24"/>
    </row>
    <row r="289" spans="1:16" ht="16.5" customHeight="1">
      <c r="A289" s="31" t="s">
        <v>7</v>
      </c>
      <c r="B289" s="32"/>
      <c r="C289" s="33" t="str">
        <f>B250</f>
        <v>江井島イレブン</v>
      </c>
      <c r="D289" s="34"/>
      <c r="E289" s="5">
        <v>3</v>
      </c>
      <c r="F289" s="20" t="s">
        <v>15</v>
      </c>
      <c r="G289" s="5">
        <v>1</v>
      </c>
      <c r="H289" s="23" t="str">
        <f>H250</f>
        <v>山田くらぶ</v>
      </c>
      <c r="I289" s="24"/>
      <c r="J289" s="33" t="str">
        <f>E250</f>
        <v>ＳＴＡＹ ＣＯＯＬ ＦＣ</v>
      </c>
      <c r="K289" s="34"/>
      <c r="L289" s="5">
        <v>3</v>
      </c>
      <c r="M289" s="20" t="s">
        <v>15</v>
      </c>
      <c r="N289" s="5">
        <v>1</v>
      </c>
      <c r="O289" s="23" t="str">
        <f>K250</f>
        <v>芥子山ＦＣ</v>
      </c>
      <c r="P289" s="24"/>
    </row>
    <row r="290" spans="1:16" ht="16.5" customHeight="1">
      <c r="A290" s="31" t="s">
        <v>8</v>
      </c>
      <c r="B290" s="32"/>
      <c r="C290" s="33" t="str">
        <f>B262</f>
        <v>大屋ＦＣ</v>
      </c>
      <c r="D290" s="34"/>
      <c r="E290" s="5">
        <v>3</v>
      </c>
      <c r="F290" s="20" t="s">
        <v>15</v>
      </c>
      <c r="G290" s="5">
        <v>2</v>
      </c>
      <c r="H290" s="23" t="str">
        <f>H262</f>
        <v>陵南ＦＣ</v>
      </c>
      <c r="I290" s="24"/>
      <c r="J290" s="33" t="str">
        <f>E262</f>
        <v>ＤＲＥＡＭ ＦＣ</v>
      </c>
      <c r="K290" s="34"/>
      <c r="L290" s="5">
        <v>4</v>
      </c>
      <c r="M290" s="20" t="s">
        <v>15</v>
      </c>
      <c r="N290" s="5">
        <v>0</v>
      </c>
      <c r="O290" s="23" t="str">
        <f>K262</f>
        <v>福知山ＳＳＤ・Ｃ</v>
      </c>
      <c r="P290" s="24"/>
    </row>
    <row r="291" spans="1:16" ht="16.5" customHeight="1">
      <c r="A291" s="31" t="s">
        <v>102</v>
      </c>
      <c r="B291" s="32"/>
      <c r="C291" s="33" t="str">
        <f>B274</f>
        <v>神戸ＦＣ</v>
      </c>
      <c r="D291" s="34"/>
      <c r="E291" s="5">
        <v>5</v>
      </c>
      <c r="F291" s="20" t="s">
        <v>15</v>
      </c>
      <c r="G291" s="5">
        <v>0</v>
      </c>
      <c r="H291" s="23" t="str">
        <f>H274</f>
        <v>ピュアチャイルドＳＣ</v>
      </c>
      <c r="I291" s="24"/>
      <c r="J291" s="33" t="str">
        <f>E274</f>
        <v>ルゼルやわたＳＣ</v>
      </c>
      <c r="K291" s="34"/>
      <c r="L291" s="5">
        <v>0</v>
      </c>
      <c r="M291" s="20" t="s">
        <v>15</v>
      </c>
      <c r="N291" s="5">
        <v>2</v>
      </c>
      <c r="O291" s="23" t="str">
        <f>K274</f>
        <v>長岡京ＳＳ</v>
      </c>
      <c r="P291" s="24"/>
    </row>
    <row r="292" spans="1:16" ht="16.5" customHeight="1">
      <c r="A292" s="31" t="s">
        <v>103</v>
      </c>
      <c r="B292" s="32"/>
      <c r="C292" s="33" t="str">
        <f>B250</f>
        <v>江井島イレブン</v>
      </c>
      <c r="D292" s="34"/>
      <c r="E292" s="5">
        <v>1</v>
      </c>
      <c r="F292" s="20" t="s">
        <v>15</v>
      </c>
      <c r="G292" s="5">
        <v>2</v>
      </c>
      <c r="H292" s="23" t="str">
        <f>K250</f>
        <v>芥子山ＦＣ</v>
      </c>
      <c r="I292" s="24"/>
      <c r="J292" s="33" t="str">
        <f>E250</f>
        <v>ＳＴＡＹ ＣＯＯＬ ＦＣ</v>
      </c>
      <c r="K292" s="34"/>
      <c r="L292" s="5">
        <v>0</v>
      </c>
      <c r="M292" s="20" t="s">
        <v>15</v>
      </c>
      <c r="N292" s="5">
        <v>3</v>
      </c>
      <c r="O292" s="23" t="str">
        <f>H250</f>
        <v>山田くらぶ</v>
      </c>
      <c r="P292" s="24"/>
    </row>
    <row r="293" spans="1:16" ht="16.5" customHeight="1">
      <c r="A293" s="31" t="s">
        <v>104</v>
      </c>
      <c r="B293" s="32"/>
      <c r="C293" s="33" t="str">
        <f>B262</f>
        <v>大屋ＦＣ</v>
      </c>
      <c r="D293" s="34"/>
      <c r="E293" s="5">
        <v>2</v>
      </c>
      <c r="F293" s="20" t="s">
        <v>15</v>
      </c>
      <c r="G293" s="5">
        <v>2</v>
      </c>
      <c r="H293" s="23" t="str">
        <f>K262</f>
        <v>福知山ＳＳＤ・Ｃ</v>
      </c>
      <c r="I293" s="24"/>
      <c r="J293" s="33" t="str">
        <f>E262</f>
        <v>ＤＲＥＡＭ ＦＣ</v>
      </c>
      <c r="K293" s="34"/>
      <c r="L293" s="5">
        <v>6</v>
      </c>
      <c r="M293" s="20" t="s">
        <v>15</v>
      </c>
      <c r="N293" s="5">
        <v>0</v>
      </c>
      <c r="O293" s="23" t="str">
        <f>H262</f>
        <v>陵南ＦＣ</v>
      </c>
      <c r="P293" s="24"/>
    </row>
    <row r="294" spans="1:16" ht="16.5" customHeight="1" thickBot="1">
      <c r="A294" s="25" t="s">
        <v>105</v>
      </c>
      <c r="B294" s="26"/>
      <c r="C294" s="27" t="str">
        <f>B274</f>
        <v>神戸ＦＣ</v>
      </c>
      <c r="D294" s="28"/>
      <c r="E294" s="6">
        <v>6</v>
      </c>
      <c r="F294" s="21" t="s">
        <v>15</v>
      </c>
      <c r="G294" s="6">
        <v>0</v>
      </c>
      <c r="H294" s="29" t="str">
        <f>K274</f>
        <v>長岡京ＳＳ</v>
      </c>
      <c r="I294" s="30"/>
      <c r="J294" s="27" t="str">
        <f>E274</f>
        <v>ルゼルやわたＳＣ</v>
      </c>
      <c r="K294" s="28"/>
      <c r="L294" s="6">
        <v>0</v>
      </c>
      <c r="M294" s="21" t="s">
        <v>15</v>
      </c>
      <c r="N294" s="6">
        <v>7</v>
      </c>
      <c r="O294" s="29" t="str">
        <f>H274</f>
        <v>ピュアチャイルドＳＣ</v>
      </c>
      <c r="P294" s="30"/>
    </row>
  </sheetData>
  <mergeCells count="900">
    <mergeCell ref="R34:R35"/>
    <mergeCell ref="A36:A37"/>
    <mergeCell ref="Q36:Q37"/>
    <mergeCell ref="R36:R37"/>
    <mergeCell ref="K36:M37"/>
    <mergeCell ref="A40:B40"/>
    <mergeCell ref="C40:I40"/>
    <mergeCell ref="J40:P40"/>
    <mergeCell ref="Q34:Q35"/>
    <mergeCell ref="N34:N35"/>
    <mergeCell ref="O34:O35"/>
    <mergeCell ref="P34:P35"/>
    <mergeCell ref="N36:N37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E29:G29"/>
    <mergeCell ref="H17:J17"/>
    <mergeCell ref="A18:A19"/>
    <mergeCell ref="B18:D19"/>
    <mergeCell ref="H22:J23"/>
    <mergeCell ref="A24:A25"/>
    <mergeCell ref="E20:G21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N2:R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A50:G50"/>
    <mergeCell ref="A51:G51"/>
    <mergeCell ref="N51:R51"/>
    <mergeCell ref="A53:B53"/>
    <mergeCell ref="B54:D54"/>
    <mergeCell ref="E54:G54"/>
    <mergeCell ref="H54:J54"/>
    <mergeCell ref="K54:M54"/>
    <mergeCell ref="A55:A56"/>
    <mergeCell ref="B55:D56"/>
    <mergeCell ref="N55:N56"/>
    <mergeCell ref="O55:O56"/>
    <mergeCell ref="P55:P56"/>
    <mergeCell ref="Q55:Q56"/>
    <mergeCell ref="R55:R56"/>
    <mergeCell ref="A57:A58"/>
    <mergeCell ref="E57:G58"/>
    <mergeCell ref="N57:N58"/>
    <mergeCell ref="O57:O58"/>
    <mergeCell ref="P57:P58"/>
    <mergeCell ref="Q57:Q58"/>
    <mergeCell ref="R57:R58"/>
    <mergeCell ref="A59:A60"/>
    <mergeCell ref="H59:J60"/>
    <mergeCell ref="N59:N60"/>
    <mergeCell ref="O59:O60"/>
    <mergeCell ref="P59:P60"/>
    <mergeCell ref="Q59:Q60"/>
    <mergeCell ref="R59:R60"/>
    <mergeCell ref="A61:A62"/>
    <mergeCell ref="K61:M62"/>
    <mergeCell ref="N61:N62"/>
    <mergeCell ref="O61:O62"/>
    <mergeCell ref="P61:P62"/>
    <mergeCell ref="Q61:Q62"/>
    <mergeCell ref="R61:R62"/>
    <mergeCell ref="A65:B65"/>
    <mergeCell ref="B66:D66"/>
    <mergeCell ref="E66:G66"/>
    <mergeCell ref="H66:J66"/>
    <mergeCell ref="K66:M66"/>
    <mergeCell ref="A67:A68"/>
    <mergeCell ref="B67:D68"/>
    <mergeCell ref="N67:N68"/>
    <mergeCell ref="O67:O68"/>
    <mergeCell ref="P67:P68"/>
    <mergeCell ref="Q67:Q68"/>
    <mergeCell ref="R67:R68"/>
    <mergeCell ref="A69:A70"/>
    <mergeCell ref="E69:G70"/>
    <mergeCell ref="N69:N70"/>
    <mergeCell ref="O69:O70"/>
    <mergeCell ref="P69:P70"/>
    <mergeCell ref="Q69:Q70"/>
    <mergeCell ref="R69:R70"/>
    <mergeCell ref="A71:A72"/>
    <mergeCell ref="H71:J72"/>
    <mergeCell ref="N71:N72"/>
    <mergeCell ref="O71:O72"/>
    <mergeCell ref="P71:P72"/>
    <mergeCell ref="Q71:Q72"/>
    <mergeCell ref="R71:R72"/>
    <mergeCell ref="P73:P74"/>
    <mergeCell ref="Q73:Q74"/>
    <mergeCell ref="R73:R74"/>
    <mergeCell ref="A77:B77"/>
    <mergeCell ref="A73:A74"/>
    <mergeCell ref="K73:M74"/>
    <mergeCell ref="N73:N74"/>
    <mergeCell ref="O73:O74"/>
    <mergeCell ref="B78:D78"/>
    <mergeCell ref="E78:G78"/>
    <mergeCell ref="H78:J78"/>
    <mergeCell ref="K78:M78"/>
    <mergeCell ref="A79:A80"/>
    <mergeCell ref="B79:D80"/>
    <mergeCell ref="N79:N80"/>
    <mergeCell ref="O79:O80"/>
    <mergeCell ref="P79:P80"/>
    <mergeCell ref="Q79:Q80"/>
    <mergeCell ref="R79:R80"/>
    <mergeCell ref="A81:A82"/>
    <mergeCell ref="E81:G82"/>
    <mergeCell ref="N81:N82"/>
    <mergeCell ref="O81:O82"/>
    <mergeCell ref="P81:P82"/>
    <mergeCell ref="Q81:Q82"/>
    <mergeCell ref="R81:R82"/>
    <mergeCell ref="A83:A84"/>
    <mergeCell ref="H83:J84"/>
    <mergeCell ref="N83:N84"/>
    <mergeCell ref="O83:O84"/>
    <mergeCell ref="P83:P84"/>
    <mergeCell ref="Q83:Q84"/>
    <mergeCell ref="R83:R84"/>
    <mergeCell ref="A85:A86"/>
    <mergeCell ref="K85:M86"/>
    <mergeCell ref="N85:N86"/>
    <mergeCell ref="O85:O86"/>
    <mergeCell ref="P85:P86"/>
    <mergeCell ref="Q85:Q86"/>
    <mergeCell ref="R85:R86"/>
    <mergeCell ref="A89:B89"/>
    <mergeCell ref="C89:I89"/>
    <mergeCell ref="J89:P89"/>
    <mergeCell ref="A90:B90"/>
    <mergeCell ref="C90:D90"/>
    <mergeCell ref="H90:I90"/>
    <mergeCell ref="J90:K90"/>
    <mergeCell ref="O90:P90"/>
    <mergeCell ref="O91:P91"/>
    <mergeCell ref="A92:B92"/>
    <mergeCell ref="C92:D92"/>
    <mergeCell ref="H92:I92"/>
    <mergeCell ref="J92:K92"/>
    <mergeCell ref="O92:P92"/>
    <mergeCell ref="A91:B91"/>
    <mergeCell ref="C91:D91"/>
    <mergeCell ref="H91:I91"/>
    <mergeCell ref="J91:K91"/>
    <mergeCell ref="O93:P93"/>
    <mergeCell ref="A94:B94"/>
    <mergeCell ref="C94:D94"/>
    <mergeCell ref="H94:I94"/>
    <mergeCell ref="J94:K94"/>
    <mergeCell ref="O94:P94"/>
    <mergeCell ref="A93:B93"/>
    <mergeCell ref="C93:D93"/>
    <mergeCell ref="H93:I93"/>
    <mergeCell ref="J93:K93"/>
    <mergeCell ref="O95:P95"/>
    <mergeCell ref="A96:B96"/>
    <mergeCell ref="C96:D96"/>
    <mergeCell ref="H96:I96"/>
    <mergeCell ref="J96:K96"/>
    <mergeCell ref="O96:P96"/>
    <mergeCell ref="A95:B95"/>
    <mergeCell ref="C95:D95"/>
    <mergeCell ref="H95:I95"/>
    <mergeCell ref="J95:K95"/>
    <mergeCell ref="O97:P97"/>
    <mergeCell ref="A98:B98"/>
    <mergeCell ref="C98:D98"/>
    <mergeCell ref="H98:I98"/>
    <mergeCell ref="J98:K98"/>
    <mergeCell ref="O98:P98"/>
    <mergeCell ref="A97:B97"/>
    <mergeCell ref="C97:D97"/>
    <mergeCell ref="H97:I97"/>
    <mergeCell ref="J97:K97"/>
    <mergeCell ref="A99:G99"/>
    <mergeCell ref="A100:G100"/>
    <mergeCell ref="N100:R100"/>
    <mergeCell ref="A102:B102"/>
    <mergeCell ref="B103:D103"/>
    <mergeCell ref="E103:G103"/>
    <mergeCell ref="H103:J103"/>
    <mergeCell ref="K103:M103"/>
    <mergeCell ref="A104:A105"/>
    <mergeCell ref="B104:D105"/>
    <mergeCell ref="N104:N105"/>
    <mergeCell ref="O104:O105"/>
    <mergeCell ref="P104:P105"/>
    <mergeCell ref="Q104:Q105"/>
    <mergeCell ref="R104:R105"/>
    <mergeCell ref="A106:A107"/>
    <mergeCell ref="E106:G107"/>
    <mergeCell ref="N106:N107"/>
    <mergeCell ref="O106:O107"/>
    <mergeCell ref="P106:P107"/>
    <mergeCell ref="Q106:Q107"/>
    <mergeCell ref="R106:R107"/>
    <mergeCell ref="A108:A109"/>
    <mergeCell ref="H108:J109"/>
    <mergeCell ref="N108:N109"/>
    <mergeCell ref="O108:O109"/>
    <mergeCell ref="P108:P109"/>
    <mergeCell ref="Q108:Q109"/>
    <mergeCell ref="R108:R109"/>
    <mergeCell ref="A110:A111"/>
    <mergeCell ref="K110:M111"/>
    <mergeCell ref="N110:N111"/>
    <mergeCell ref="O110:O111"/>
    <mergeCell ref="P110:P111"/>
    <mergeCell ref="Q110:Q111"/>
    <mergeCell ref="R110:R111"/>
    <mergeCell ref="A114:B114"/>
    <mergeCell ref="B115:D115"/>
    <mergeCell ref="E115:G115"/>
    <mergeCell ref="H115:J115"/>
    <mergeCell ref="K115:M115"/>
    <mergeCell ref="A116:A117"/>
    <mergeCell ref="B116:D117"/>
    <mergeCell ref="N116:N117"/>
    <mergeCell ref="O116:O117"/>
    <mergeCell ref="P116:P117"/>
    <mergeCell ref="Q116:Q117"/>
    <mergeCell ref="R116:R117"/>
    <mergeCell ref="A118:A119"/>
    <mergeCell ref="E118:G119"/>
    <mergeCell ref="N118:N119"/>
    <mergeCell ref="O118:O119"/>
    <mergeCell ref="P118:P119"/>
    <mergeCell ref="Q118:Q119"/>
    <mergeCell ref="R118:R119"/>
    <mergeCell ref="A120:A121"/>
    <mergeCell ref="H120:J121"/>
    <mergeCell ref="N120:N121"/>
    <mergeCell ref="O120:O121"/>
    <mergeCell ref="P120:P121"/>
    <mergeCell ref="Q120:Q121"/>
    <mergeCell ref="R120:R121"/>
    <mergeCell ref="P122:P123"/>
    <mergeCell ref="Q122:Q123"/>
    <mergeCell ref="R122:R123"/>
    <mergeCell ref="A126:B126"/>
    <mergeCell ref="A122:A123"/>
    <mergeCell ref="K122:M123"/>
    <mergeCell ref="N122:N123"/>
    <mergeCell ref="O122:O123"/>
    <mergeCell ref="B127:D127"/>
    <mergeCell ref="E127:G127"/>
    <mergeCell ref="H127:J127"/>
    <mergeCell ref="K127:M127"/>
    <mergeCell ref="A128:A129"/>
    <mergeCell ref="B128:D129"/>
    <mergeCell ref="N128:N129"/>
    <mergeCell ref="O128:O129"/>
    <mergeCell ref="P128:P129"/>
    <mergeCell ref="Q128:Q129"/>
    <mergeCell ref="R128:R129"/>
    <mergeCell ref="A130:A131"/>
    <mergeCell ref="E130:G131"/>
    <mergeCell ref="N130:N131"/>
    <mergeCell ref="O130:O131"/>
    <mergeCell ref="P130:P131"/>
    <mergeCell ref="Q130:Q131"/>
    <mergeCell ref="R130:R131"/>
    <mergeCell ref="A132:A133"/>
    <mergeCell ref="H132:J133"/>
    <mergeCell ref="N132:N133"/>
    <mergeCell ref="O132:O133"/>
    <mergeCell ref="P132:P133"/>
    <mergeCell ref="Q132:Q133"/>
    <mergeCell ref="R132:R133"/>
    <mergeCell ref="A134:A135"/>
    <mergeCell ref="K134:M135"/>
    <mergeCell ref="N134:N135"/>
    <mergeCell ref="O134:O135"/>
    <mergeCell ref="P134:P135"/>
    <mergeCell ref="Q134:Q135"/>
    <mergeCell ref="R134:R135"/>
    <mergeCell ref="A138:B138"/>
    <mergeCell ref="C138:I138"/>
    <mergeCell ref="J138:P138"/>
    <mergeCell ref="A139:B139"/>
    <mergeCell ref="C139:D139"/>
    <mergeCell ref="H139:I139"/>
    <mergeCell ref="J139:K139"/>
    <mergeCell ref="O139:P139"/>
    <mergeCell ref="O140:P140"/>
    <mergeCell ref="A141:B141"/>
    <mergeCell ref="C141:D141"/>
    <mergeCell ref="H141:I141"/>
    <mergeCell ref="J141:K141"/>
    <mergeCell ref="O141:P141"/>
    <mergeCell ref="A140:B140"/>
    <mergeCell ref="C140:D140"/>
    <mergeCell ref="H140:I140"/>
    <mergeCell ref="J140:K140"/>
    <mergeCell ref="O142:P142"/>
    <mergeCell ref="A143:B143"/>
    <mergeCell ref="C143:D143"/>
    <mergeCell ref="H143:I143"/>
    <mergeCell ref="J143:K143"/>
    <mergeCell ref="O143:P143"/>
    <mergeCell ref="A142:B142"/>
    <mergeCell ref="C142:D142"/>
    <mergeCell ref="H142:I142"/>
    <mergeCell ref="J142:K142"/>
    <mergeCell ref="O144:P144"/>
    <mergeCell ref="A145:B145"/>
    <mergeCell ref="C145:D145"/>
    <mergeCell ref="H145:I145"/>
    <mergeCell ref="J145:K145"/>
    <mergeCell ref="O145:P145"/>
    <mergeCell ref="A144:B144"/>
    <mergeCell ref="C144:D144"/>
    <mergeCell ref="H144:I144"/>
    <mergeCell ref="J144:K144"/>
    <mergeCell ref="O146:P146"/>
    <mergeCell ref="A147:B147"/>
    <mergeCell ref="C147:D147"/>
    <mergeCell ref="H147:I147"/>
    <mergeCell ref="J147:K147"/>
    <mergeCell ref="O147:P147"/>
    <mergeCell ref="A146:B146"/>
    <mergeCell ref="C146:D146"/>
    <mergeCell ref="H146:I146"/>
    <mergeCell ref="J146:K146"/>
    <mergeCell ref="A148:G148"/>
    <mergeCell ref="A149:G149"/>
    <mergeCell ref="N149:R149"/>
    <mergeCell ref="A151:B151"/>
    <mergeCell ref="B152:D152"/>
    <mergeCell ref="E152:G152"/>
    <mergeCell ref="H152:J152"/>
    <mergeCell ref="K152:M152"/>
    <mergeCell ref="A153:A154"/>
    <mergeCell ref="B153:D154"/>
    <mergeCell ref="N153:N154"/>
    <mergeCell ref="O153:O154"/>
    <mergeCell ref="P153:P154"/>
    <mergeCell ref="Q153:Q154"/>
    <mergeCell ref="R153:R154"/>
    <mergeCell ref="A155:A156"/>
    <mergeCell ref="E155:G156"/>
    <mergeCell ref="N155:N156"/>
    <mergeCell ref="O155:O156"/>
    <mergeCell ref="P155:P156"/>
    <mergeCell ref="Q155:Q156"/>
    <mergeCell ref="R155:R156"/>
    <mergeCell ref="A157:A158"/>
    <mergeCell ref="H157:J158"/>
    <mergeCell ref="N157:N158"/>
    <mergeCell ref="O157:O158"/>
    <mergeCell ref="P157:P158"/>
    <mergeCell ref="Q157:Q158"/>
    <mergeCell ref="R157:R158"/>
    <mergeCell ref="A159:A160"/>
    <mergeCell ref="K159:M160"/>
    <mergeCell ref="N159:N160"/>
    <mergeCell ref="O159:O160"/>
    <mergeCell ref="P159:P160"/>
    <mergeCell ref="Q159:Q160"/>
    <mergeCell ref="R159:R160"/>
    <mergeCell ref="A163:B163"/>
    <mergeCell ref="B164:D164"/>
    <mergeCell ref="E164:G164"/>
    <mergeCell ref="H164:J164"/>
    <mergeCell ref="K164:M164"/>
    <mergeCell ref="A165:A166"/>
    <mergeCell ref="B165:D166"/>
    <mergeCell ref="N165:N166"/>
    <mergeCell ref="O165:O166"/>
    <mergeCell ref="P165:P166"/>
    <mergeCell ref="Q165:Q166"/>
    <mergeCell ref="R165:R166"/>
    <mergeCell ref="A167:A168"/>
    <mergeCell ref="E167:G168"/>
    <mergeCell ref="N167:N168"/>
    <mergeCell ref="O167:O168"/>
    <mergeCell ref="P167:P168"/>
    <mergeCell ref="Q167:Q168"/>
    <mergeCell ref="R167:R168"/>
    <mergeCell ref="A169:A170"/>
    <mergeCell ref="H169:J170"/>
    <mergeCell ref="N169:N170"/>
    <mergeCell ref="O169:O170"/>
    <mergeCell ref="P169:P170"/>
    <mergeCell ref="Q169:Q170"/>
    <mergeCell ref="R169:R170"/>
    <mergeCell ref="P171:P172"/>
    <mergeCell ref="Q171:Q172"/>
    <mergeCell ref="R171:R172"/>
    <mergeCell ref="A175:B175"/>
    <mergeCell ref="A171:A172"/>
    <mergeCell ref="K171:M172"/>
    <mergeCell ref="N171:N172"/>
    <mergeCell ref="O171:O172"/>
    <mergeCell ref="B176:D176"/>
    <mergeCell ref="E176:G176"/>
    <mergeCell ref="H176:J176"/>
    <mergeCell ref="K176:M176"/>
    <mergeCell ref="A177:A178"/>
    <mergeCell ref="B177:D178"/>
    <mergeCell ref="N177:N178"/>
    <mergeCell ref="O177:O178"/>
    <mergeCell ref="P177:P178"/>
    <mergeCell ref="Q177:Q178"/>
    <mergeCell ref="R177:R178"/>
    <mergeCell ref="A179:A180"/>
    <mergeCell ref="E179:G180"/>
    <mergeCell ref="N179:N180"/>
    <mergeCell ref="O179:O180"/>
    <mergeCell ref="P179:P180"/>
    <mergeCell ref="Q179:Q180"/>
    <mergeCell ref="R179:R180"/>
    <mergeCell ref="A181:A182"/>
    <mergeCell ref="H181:J182"/>
    <mergeCell ref="N181:N182"/>
    <mergeCell ref="O181:O182"/>
    <mergeCell ref="P181:P182"/>
    <mergeCell ref="Q181:Q182"/>
    <mergeCell ref="R181:R182"/>
    <mergeCell ref="A183:A184"/>
    <mergeCell ref="K183:M184"/>
    <mergeCell ref="N183:N184"/>
    <mergeCell ref="O183:O184"/>
    <mergeCell ref="P183:P184"/>
    <mergeCell ref="Q183:Q184"/>
    <mergeCell ref="R183:R184"/>
    <mergeCell ref="A187:B187"/>
    <mergeCell ref="C187:I187"/>
    <mergeCell ref="J187:P187"/>
    <mergeCell ref="A188:B188"/>
    <mergeCell ref="C188:D188"/>
    <mergeCell ref="H188:I188"/>
    <mergeCell ref="J188:K188"/>
    <mergeCell ref="O188:P188"/>
    <mergeCell ref="O189:P189"/>
    <mergeCell ref="A190:B190"/>
    <mergeCell ref="C190:D190"/>
    <mergeCell ref="H190:I190"/>
    <mergeCell ref="J190:K190"/>
    <mergeCell ref="O190:P190"/>
    <mergeCell ref="A189:B189"/>
    <mergeCell ref="C189:D189"/>
    <mergeCell ref="H189:I189"/>
    <mergeCell ref="J189:K189"/>
    <mergeCell ref="O191:P191"/>
    <mergeCell ref="A192:B192"/>
    <mergeCell ref="C192:D192"/>
    <mergeCell ref="H192:I192"/>
    <mergeCell ref="J192:K192"/>
    <mergeCell ref="O192:P192"/>
    <mergeCell ref="A191:B191"/>
    <mergeCell ref="C191:D191"/>
    <mergeCell ref="H191:I191"/>
    <mergeCell ref="J191:K191"/>
    <mergeCell ref="O193:P193"/>
    <mergeCell ref="A194:B194"/>
    <mergeCell ref="C194:D194"/>
    <mergeCell ref="H194:I194"/>
    <mergeCell ref="J194:K194"/>
    <mergeCell ref="O194:P194"/>
    <mergeCell ref="A193:B193"/>
    <mergeCell ref="C193:D193"/>
    <mergeCell ref="H193:I193"/>
    <mergeCell ref="J193:K193"/>
    <mergeCell ref="O195:P195"/>
    <mergeCell ref="A196:B196"/>
    <mergeCell ref="C196:D196"/>
    <mergeCell ref="H196:I196"/>
    <mergeCell ref="J196:K196"/>
    <mergeCell ref="O196:P196"/>
    <mergeCell ref="A195:B195"/>
    <mergeCell ref="C195:D195"/>
    <mergeCell ref="H195:I195"/>
    <mergeCell ref="J195:K195"/>
    <mergeCell ref="A197:G197"/>
    <mergeCell ref="A198:G198"/>
    <mergeCell ref="N198:R198"/>
    <mergeCell ref="A200:B200"/>
    <mergeCell ref="B201:D201"/>
    <mergeCell ref="E201:G201"/>
    <mergeCell ref="H201:J201"/>
    <mergeCell ref="K201:M201"/>
    <mergeCell ref="A202:A203"/>
    <mergeCell ref="B202:D203"/>
    <mergeCell ref="N202:N203"/>
    <mergeCell ref="O202:O203"/>
    <mergeCell ref="P202:P203"/>
    <mergeCell ref="Q202:Q203"/>
    <mergeCell ref="R202:R203"/>
    <mergeCell ref="A204:A205"/>
    <mergeCell ref="E204:G205"/>
    <mergeCell ref="N204:N205"/>
    <mergeCell ref="O204:O205"/>
    <mergeCell ref="P204:P205"/>
    <mergeCell ref="Q204:Q205"/>
    <mergeCell ref="R204:R205"/>
    <mergeCell ref="A206:A207"/>
    <mergeCell ref="H206:J207"/>
    <mergeCell ref="N206:N207"/>
    <mergeCell ref="O206:O207"/>
    <mergeCell ref="P206:P207"/>
    <mergeCell ref="Q206:Q207"/>
    <mergeCell ref="R206:R207"/>
    <mergeCell ref="A208:A209"/>
    <mergeCell ref="K208:M209"/>
    <mergeCell ref="N208:N209"/>
    <mergeCell ref="O208:O209"/>
    <mergeCell ref="P208:P209"/>
    <mergeCell ref="Q208:Q209"/>
    <mergeCell ref="R208:R209"/>
    <mergeCell ref="A212:B212"/>
    <mergeCell ref="B213:D213"/>
    <mergeCell ref="E213:G213"/>
    <mergeCell ref="H213:J213"/>
    <mergeCell ref="K213:M213"/>
    <mergeCell ref="A214:A215"/>
    <mergeCell ref="B214:D215"/>
    <mergeCell ref="N214:N215"/>
    <mergeCell ref="O214:O215"/>
    <mergeCell ref="P214:P215"/>
    <mergeCell ref="Q214:Q215"/>
    <mergeCell ref="R214:R215"/>
    <mergeCell ref="A216:A217"/>
    <mergeCell ref="E216:G217"/>
    <mergeCell ref="N216:N217"/>
    <mergeCell ref="O216:O217"/>
    <mergeCell ref="P216:P217"/>
    <mergeCell ref="Q216:Q217"/>
    <mergeCell ref="R216:R217"/>
    <mergeCell ref="A218:A219"/>
    <mergeCell ref="H218:J219"/>
    <mergeCell ref="N218:N219"/>
    <mergeCell ref="O218:O219"/>
    <mergeCell ref="P218:P219"/>
    <mergeCell ref="Q218:Q219"/>
    <mergeCell ref="R218:R219"/>
    <mergeCell ref="P220:P221"/>
    <mergeCell ref="Q220:Q221"/>
    <mergeCell ref="R220:R221"/>
    <mergeCell ref="A224:B224"/>
    <mergeCell ref="A220:A221"/>
    <mergeCell ref="K220:M221"/>
    <mergeCell ref="N220:N221"/>
    <mergeCell ref="O220:O221"/>
    <mergeCell ref="B225:D225"/>
    <mergeCell ref="E225:G225"/>
    <mergeCell ref="H225:J225"/>
    <mergeCell ref="K225:M225"/>
    <mergeCell ref="A226:A227"/>
    <mergeCell ref="B226:D227"/>
    <mergeCell ref="N226:N227"/>
    <mergeCell ref="O226:O227"/>
    <mergeCell ref="P226:P227"/>
    <mergeCell ref="Q226:Q227"/>
    <mergeCell ref="R226:R227"/>
    <mergeCell ref="A228:A229"/>
    <mergeCell ref="E228:G229"/>
    <mergeCell ref="N228:N229"/>
    <mergeCell ref="O228:O229"/>
    <mergeCell ref="P228:P229"/>
    <mergeCell ref="Q228:Q229"/>
    <mergeCell ref="R228:R229"/>
    <mergeCell ref="A230:A231"/>
    <mergeCell ref="H230:J231"/>
    <mergeCell ref="N230:N231"/>
    <mergeCell ref="O230:O231"/>
    <mergeCell ref="P230:P231"/>
    <mergeCell ref="Q230:Q231"/>
    <mergeCell ref="R230:R231"/>
    <mergeCell ref="A232:A233"/>
    <mergeCell ref="K232:M233"/>
    <mergeCell ref="N232:N233"/>
    <mergeCell ref="O232:O233"/>
    <mergeCell ref="P232:P233"/>
    <mergeCell ref="Q232:Q233"/>
    <mergeCell ref="R232:R233"/>
    <mergeCell ref="A236:B236"/>
    <mergeCell ref="C236:I236"/>
    <mergeCell ref="J236:P236"/>
    <mergeCell ref="A237:B237"/>
    <mergeCell ref="C237:D237"/>
    <mergeCell ref="H237:I237"/>
    <mergeCell ref="J237:K237"/>
    <mergeCell ref="O237:P237"/>
    <mergeCell ref="O238:P238"/>
    <mergeCell ref="A239:B239"/>
    <mergeCell ref="C239:D239"/>
    <mergeCell ref="H239:I239"/>
    <mergeCell ref="J239:K239"/>
    <mergeCell ref="O239:P239"/>
    <mergeCell ref="A238:B238"/>
    <mergeCell ref="C238:D238"/>
    <mergeCell ref="H238:I238"/>
    <mergeCell ref="J238:K238"/>
    <mergeCell ref="O240:P240"/>
    <mergeCell ref="A241:B241"/>
    <mergeCell ref="C241:D241"/>
    <mergeCell ref="H241:I241"/>
    <mergeCell ref="J241:K241"/>
    <mergeCell ref="O241:P241"/>
    <mergeCell ref="A240:B240"/>
    <mergeCell ref="C240:D240"/>
    <mergeCell ref="H240:I240"/>
    <mergeCell ref="J240:K240"/>
    <mergeCell ref="O242:P242"/>
    <mergeCell ref="A243:B243"/>
    <mergeCell ref="C243:D243"/>
    <mergeCell ref="H243:I243"/>
    <mergeCell ref="J243:K243"/>
    <mergeCell ref="O243:P243"/>
    <mergeCell ref="A242:B242"/>
    <mergeCell ref="C242:D242"/>
    <mergeCell ref="H242:I242"/>
    <mergeCell ref="J242:K242"/>
    <mergeCell ref="O244:P244"/>
    <mergeCell ref="A245:B245"/>
    <mergeCell ref="C245:D245"/>
    <mergeCell ref="H245:I245"/>
    <mergeCell ref="J245:K245"/>
    <mergeCell ref="O245:P245"/>
    <mergeCell ref="A244:B244"/>
    <mergeCell ref="C244:D244"/>
    <mergeCell ref="H244:I244"/>
    <mergeCell ref="J244:K244"/>
    <mergeCell ref="A246:G246"/>
    <mergeCell ref="A247:G247"/>
    <mergeCell ref="N247:R247"/>
    <mergeCell ref="A249:B249"/>
    <mergeCell ref="B250:D250"/>
    <mergeCell ref="E250:G250"/>
    <mergeCell ref="H250:J250"/>
    <mergeCell ref="K250:M250"/>
    <mergeCell ref="A251:A252"/>
    <mergeCell ref="B251:D252"/>
    <mergeCell ref="N251:N252"/>
    <mergeCell ref="O251:O252"/>
    <mergeCell ref="P251:P252"/>
    <mergeCell ref="Q251:Q252"/>
    <mergeCell ref="R251:R252"/>
    <mergeCell ref="A253:A254"/>
    <mergeCell ref="E253:G254"/>
    <mergeCell ref="N253:N254"/>
    <mergeCell ref="O253:O254"/>
    <mergeCell ref="P253:P254"/>
    <mergeCell ref="Q253:Q254"/>
    <mergeCell ref="R253:R254"/>
    <mergeCell ref="A255:A256"/>
    <mergeCell ref="H255:J256"/>
    <mergeCell ref="N255:N256"/>
    <mergeCell ref="O255:O256"/>
    <mergeCell ref="P255:P256"/>
    <mergeCell ref="Q255:Q256"/>
    <mergeCell ref="R255:R256"/>
    <mergeCell ref="A257:A258"/>
    <mergeCell ref="K257:M258"/>
    <mergeCell ref="N257:N258"/>
    <mergeCell ref="O257:O258"/>
    <mergeCell ref="P257:P258"/>
    <mergeCell ref="Q257:Q258"/>
    <mergeCell ref="R257:R258"/>
    <mergeCell ref="A261:B261"/>
    <mergeCell ref="B262:D262"/>
    <mergeCell ref="E262:G262"/>
    <mergeCell ref="H262:J262"/>
    <mergeCell ref="K262:M262"/>
    <mergeCell ref="A263:A264"/>
    <mergeCell ref="B263:D264"/>
    <mergeCell ref="N263:N264"/>
    <mergeCell ref="O263:O264"/>
    <mergeCell ref="P263:P264"/>
    <mergeCell ref="Q263:Q264"/>
    <mergeCell ref="R263:R264"/>
    <mergeCell ref="A265:A266"/>
    <mergeCell ref="E265:G266"/>
    <mergeCell ref="N265:N266"/>
    <mergeCell ref="O265:O266"/>
    <mergeCell ref="P265:P266"/>
    <mergeCell ref="Q265:Q266"/>
    <mergeCell ref="R265:R266"/>
    <mergeCell ref="A267:A268"/>
    <mergeCell ref="H267:J268"/>
    <mergeCell ref="N267:N268"/>
    <mergeCell ref="O267:O268"/>
    <mergeCell ref="P267:P268"/>
    <mergeCell ref="Q267:Q268"/>
    <mergeCell ref="R267:R268"/>
    <mergeCell ref="P269:P270"/>
    <mergeCell ref="Q269:Q270"/>
    <mergeCell ref="R269:R270"/>
    <mergeCell ref="A273:B273"/>
    <mergeCell ref="A269:A270"/>
    <mergeCell ref="K269:M270"/>
    <mergeCell ref="N269:N270"/>
    <mergeCell ref="O269:O270"/>
    <mergeCell ref="B274:D274"/>
    <mergeCell ref="E274:G274"/>
    <mergeCell ref="H274:J274"/>
    <mergeCell ref="K274:M274"/>
    <mergeCell ref="A275:A276"/>
    <mergeCell ref="B275:D276"/>
    <mergeCell ref="N275:N276"/>
    <mergeCell ref="O275:O276"/>
    <mergeCell ref="P275:P276"/>
    <mergeCell ref="Q275:Q276"/>
    <mergeCell ref="R275:R276"/>
    <mergeCell ref="A277:A278"/>
    <mergeCell ref="E277:G278"/>
    <mergeCell ref="N277:N278"/>
    <mergeCell ref="O277:O278"/>
    <mergeCell ref="P277:P278"/>
    <mergeCell ref="Q277:Q278"/>
    <mergeCell ref="R277:R278"/>
    <mergeCell ref="A279:A280"/>
    <mergeCell ref="H279:J280"/>
    <mergeCell ref="N279:N280"/>
    <mergeCell ref="O279:O280"/>
    <mergeCell ref="P279:P280"/>
    <mergeCell ref="Q279:Q280"/>
    <mergeCell ref="R279:R280"/>
    <mergeCell ref="A281:A282"/>
    <mergeCell ref="K281:M282"/>
    <mergeCell ref="N281:N282"/>
    <mergeCell ref="O281:O282"/>
    <mergeCell ref="P281:P282"/>
    <mergeCell ref="Q281:Q282"/>
    <mergeCell ref="R281:R282"/>
    <mergeCell ref="A285:B285"/>
    <mergeCell ref="C285:I285"/>
    <mergeCell ref="J285:P285"/>
    <mergeCell ref="A286:B286"/>
    <mergeCell ref="C286:D286"/>
    <mergeCell ref="H286:I286"/>
    <mergeCell ref="J286:K286"/>
    <mergeCell ref="O286:P286"/>
    <mergeCell ref="O287:P287"/>
    <mergeCell ref="A288:B288"/>
    <mergeCell ref="C288:D288"/>
    <mergeCell ref="H288:I288"/>
    <mergeCell ref="J288:K288"/>
    <mergeCell ref="O288:P288"/>
    <mergeCell ref="A287:B287"/>
    <mergeCell ref="C287:D287"/>
    <mergeCell ref="H287:I287"/>
    <mergeCell ref="J287:K287"/>
    <mergeCell ref="O289:P289"/>
    <mergeCell ref="A290:B290"/>
    <mergeCell ref="C290:D290"/>
    <mergeCell ref="H290:I290"/>
    <mergeCell ref="J290:K290"/>
    <mergeCell ref="O290:P290"/>
    <mergeCell ref="A289:B289"/>
    <mergeCell ref="C289:D289"/>
    <mergeCell ref="H289:I289"/>
    <mergeCell ref="J289:K289"/>
    <mergeCell ref="O291:P291"/>
    <mergeCell ref="A292:B292"/>
    <mergeCell ref="C292:D292"/>
    <mergeCell ref="H292:I292"/>
    <mergeCell ref="J292:K292"/>
    <mergeCell ref="O292:P292"/>
    <mergeCell ref="A291:B291"/>
    <mergeCell ref="C291:D291"/>
    <mergeCell ref="H291:I291"/>
    <mergeCell ref="J291:K291"/>
    <mergeCell ref="O293:P293"/>
    <mergeCell ref="A294:B294"/>
    <mergeCell ref="C294:D294"/>
    <mergeCell ref="H294:I294"/>
    <mergeCell ref="J294:K294"/>
    <mergeCell ref="O294:P294"/>
    <mergeCell ref="A293:B293"/>
    <mergeCell ref="C293:D293"/>
    <mergeCell ref="H293:I293"/>
    <mergeCell ref="J293:K29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  <rowBreaks count="1" manualBreakCount="1"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2006-05-03T09:01:03Z</cp:lastPrinted>
  <dcterms:created xsi:type="dcterms:W3CDTF">2003-12-02T03:47:52Z</dcterms:created>
  <dcterms:modified xsi:type="dcterms:W3CDTF">2006-05-03T10:25:15Z</dcterms:modified>
  <cp:category/>
  <cp:version/>
  <cp:contentType/>
  <cp:contentStatus/>
</cp:coreProperties>
</file>