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2000" windowHeight="6240" tabRatio="878" firstSheet="2" activeTab="7"/>
  </bookViews>
  <sheets>
    <sheet name="1日目予選天然芝Ｇ" sheetId="1" r:id="rId1"/>
    <sheet name="1日目予選 栗栖野中央Ｇ" sheetId="2" r:id="rId2"/>
    <sheet name="1日目予選 名色総合Ｇ" sheetId="3" r:id="rId3"/>
    <sheet name="1日目予選 栗栖野Ｇ" sheetId="4" r:id="rId4"/>
    <sheet name="1日目予選 但馬ドーム" sheetId="5" r:id="rId5"/>
    <sheet name="1日目予選 太田Ｇ" sheetId="6" r:id="rId6"/>
    <sheet name="６年トーナメント表" sheetId="7" r:id="rId7"/>
    <sheet name="４年トーナメント表" sheetId="8" r:id="rId8"/>
  </sheets>
  <definedNames>
    <definedName name="_xlnm.Print_Area" localSheetId="5">'1日目予選 太田Ｇ'!$A$1:$R$38</definedName>
    <definedName name="_xlnm.Print_Area" localSheetId="4">'1日目予選 但馬ドーム'!$A$1:$R$38</definedName>
    <definedName name="_xlnm.Print_Area" localSheetId="2">'1日目予選 名色総合Ｇ'!$A$1:$X$54</definedName>
    <definedName name="_xlnm.Print_Area" localSheetId="0">'1日目予選天然芝Ｇ'!$A$1:$X$44</definedName>
    <definedName name="_xlnm.Print_Area" localSheetId="6">'６年トーナメント表'!$A$1:$BN$83</definedName>
  </definedNames>
  <calcPr fullCalcOnLoad="1"/>
</workbook>
</file>

<file path=xl/sharedStrings.xml><?xml version="1.0" encoding="utf-8"?>
<sst xmlns="http://schemas.openxmlformats.org/spreadsheetml/2006/main" count="883" uniqueCount="261">
  <si>
    <t>勝点</t>
  </si>
  <si>
    <t>得点</t>
  </si>
  <si>
    <t>失点</t>
  </si>
  <si>
    <t>得失差</t>
  </si>
  <si>
    <t>順位</t>
  </si>
  <si>
    <t>勝ち点</t>
  </si>
  <si>
    <t>キックオフ</t>
  </si>
  <si>
    <t>12:30～13:05</t>
  </si>
  <si>
    <t>13:10～13:45</t>
  </si>
  <si>
    <t>13:50～14:25</t>
  </si>
  <si>
    <t>14:30～15:05</t>
  </si>
  <si>
    <t>15:10～15:45</t>
  </si>
  <si>
    <t>Ａ コート</t>
  </si>
  <si>
    <t>Ｂコ ート</t>
  </si>
  <si>
    <t>10:30～11:05</t>
  </si>
  <si>
    <t>11:10～11:45</t>
  </si>
  <si>
    <t>11:50～12:25</t>
  </si>
  <si>
    <t>Ｃブロック</t>
  </si>
  <si>
    <t>Aブロック</t>
  </si>
  <si>
    <t>－</t>
  </si>
  <si>
    <t>Bブロック</t>
  </si>
  <si>
    <t>15:50～16:25</t>
  </si>
  <si>
    <t>会場：太田グラウンド</t>
  </si>
  <si>
    <t>Ｄブロック</t>
  </si>
  <si>
    <t>Ｅブロック</t>
  </si>
  <si>
    <t>Ｆブロック</t>
  </si>
  <si>
    <t>0</t>
  </si>
  <si>
    <t>会場：栗栖野中央グラウンド</t>
  </si>
  <si>
    <t>Ｅブロック</t>
  </si>
  <si>
    <t>会場：但馬ドーム</t>
  </si>
  <si>
    <t>Ｅ・１位</t>
  </si>
  <si>
    <t>Ｄ・１位</t>
  </si>
  <si>
    <t>Ｃ・１位</t>
  </si>
  <si>
    <t>Ｆ・１位</t>
  </si>
  <si>
    <t>Ｂ・１位</t>
  </si>
  <si>
    <t>６年生以下・Ｂ決勝トーナメント</t>
  </si>
  <si>
    <t>会場：栗栖野中央グラウンド</t>
  </si>
  <si>
    <t>６年生以下・Ｃ決勝トーナメント</t>
  </si>
  <si>
    <t>Ｅ・４位</t>
  </si>
  <si>
    <t>Ａ・４位</t>
  </si>
  <si>
    <t>Ｄ・４位</t>
  </si>
  <si>
    <t>Ｃ・４位</t>
  </si>
  <si>
    <t>Ｂ・４位</t>
  </si>
  <si>
    <t>A・1位</t>
  </si>
  <si>
    <t>F・４位</t>
  </si>
  <si>
    <t>Ｃ・２位</t>
  </si>
  <si>
    <t>Ｄ・３位</t>
  </si>
  <si>
    <t>Ｂ・２位</t>
  </si>
  <si>
    <t>Ｆ・２位</t>
  </si>
  <si>
    <t>Ａ・３位</t>
  </si>
  <si>
    <t>Ｂ・３位</t>
  </si>
  <si>
    <t>Ｅ・２位</t>
  </si>
  <si>
    <t>Ａ・２位</t>
  </si>
  <si>
    <t>Ｆ・３位</t>
  </si>
  <si>
    <t>Ｄ・２位</t>
  </si>
  <si>
    <t>Ｃ・３位</t>
  </si>
  <si>
    <t>会場：但馬ドーム：名色総合グラウンド</t>
  </si>
  <si>
    <t>会場：栗栖野グラウンド</t>
  </si>
  <si>
    <t>会場：名色総合グラウンド</t>
  </si>
  <si>
    <t>大会第１日目 （５月３日） ４年生以下・予選リーグ</t>
  </si>
  <si>
    <t>山田くらぶ</t>
  </si>
  <si>
    <t>大会第２日目 （５月４日） ６年生以下・A決勝トーナメント</t>
  </si>
  <si>
    <t>会場：名色高原/天然芝グラウンド</t>
  </si>
  <si>
    <t>大会第２日目 （５月４日） ４年生以下・決勝トーナメント</t>
  </si>
  <si>
    <t>１位の１位</t>
  </si>
  <si>
    <t>１位の２位</t>
  </si>
  <si>
    <t>１位の３位</t>
  </si>
  <si>
    <t>１位の４位</t>
  </si>
  <si>
    <t>１位の５位</t>
  </si>
  <si>
    <t>１位の６位</t>
  </si>
  <si>
    <t>１位の７位</t>
  </si>
  <si>
    <t>１位の８位</t>
  </si>
  <si>
    <t>１位の９位</t>
  </si>
  <si>
    <t>１位の１０位</t>
  </si>
  <si>
    <t>１位の１１位</t>
  </si>
  <si>
    <t>２位の１位</t>
  </si>
  <si>
    <t>２位の２位</t>
  </si>
  <si>
    <t>２位の３位</t>
  </si>
  <si>
    <t>２位の４位</t>
  </si>
  <si>
    <t>２位の５位</t>
  </si>
  <si>
    <t>２位の６位</t>
  </si>
  <si>
    <t>２位の７位</t>
  </si>
  <si>
    <t>２位の８位</t>
  </si>
  <si>
    <t>２位の９位</t>
  </si>
  <si>
    <t>２位の１０位</t>
  </si>
  <si>
    <t>２位の１１位</t>
  </si>
  <si>
    <t>３位の１位</t>
  </si>
  <si>
    <t>３位の２位</t>
  </si>
  <si>
    <t>３位の３位</t>
  </si>
  <si>
    <t>３位の４位</t>
  </si>
  <si>
    <t>３位の５位</t>
  </si>
  <si>
    <t>３位の６位</t>
  </si>
  <si>
    <t>３位の７位</t>
  </si>
  <si>
    <t>３位の８位</t>
  </si>
  <si>
    <t>３位の９位</t>
  </si>
  <si>
    <t>３位の１０位</t>
  </si>
  <si>
    <t>３位の１１位</t>
  </si>
  <si>
    <t>４位の１位</t>
  </si>
  <si>
    <t>４位の２位</t>
  </si>
  <si>
    <t>４位の３位</t>
  </si>
  <si>
    <t>４位の４位</t>
  </si>
  <si>
    <t>４位の５位</t>
  </si>
  <si>
    <t>４位の６位</t>
  </si>
  <si>
    <t>４位の７位</t>
  </si>
  <si>
    <t>４位の８位</t>
  </si>
  <si>
    <t>４位の９位</t>
  </si>
  <si>
    <t>４位の１０位</t>
  </si>
  <si>
    <t>５位の２位</t>
  </si>
  <si>
    <t>５位の３位</t>
  </si>
  <si>
    <t>５位の４位</t>
  </si>
  <si>
    <t>６位の１位</t>
  </si>
  <si>
    <t>６位の２位</t>
  </si>
  <si>
    <t>６位の３位</t>
  </si>
  <si>
    <t>会場：天然芝グラウンド</t>
  </si>
  <si>
    <t>豊中ＦＣ</t>
  </si>
  <si>
    <t>ＴＳＫ大阪</t>
  </si>
  <si>
    <t>鹿の子台ＦＣ</t>
  </si>
  <si>
    <t>播磨ＳＣ</t>
  </si>
  <si>
    <t>大正ＳＣ</t>
  </si>
  <si>
    <t>久美浜ＳＳＤ</t>
  </si>
  <si>
    <t>やまてＳＣ</t>
  </si>
  <si>
    <t>三日市ＦＣ</t>
  </si>
  <si>
    <t>梶ＦＣ</t>
  </si>
  <si>
    <t>人丸ＦＣ・Ａ</t>
  </si>
  <si>
    <t>修斉ＳＳＤ</t>
  </si>
  <si>
    <t>陵南ＦＣ</t>
  </si>
  <si>
    <t>井吹台ＳＣ</t>
  </si>
  <si>
    <t>小野東ＳＳＤ</t>
  </si>
  <si>
    <t>玉津ＦＣ</t>
  </si>
  <si>
    <t>長岡京ＳＳ</t>
  </si>
  <si>
    <t>和坂ＳＣ</t>
  </si>
  <si>
    <t>錦西ＦＣ</t>
  </si>
  <si>
    <t>有野ＳＣ</t>
  </si>
  <si>
    <t>Ｄブロック</t>
  </si>
  <si>
    <t>江井島イレブン</t>
  </si>
  <si>
    <t>ＮＳＣ北斗</t>
  </si>
  <si>
    <t>芥子山ＦＣ</t>
  </si>
  <si>
    <t>大屋ＦＣ</t>
  </si>
  <si>
    <t>人丸ＦＣ・Ｂ</t>
  </si>
  <si>
    <t>社ＦＣ</t>
  </si>
  <si>
    <t>ＤＲＥＡＭ　ＦＣ</t>
  </si>
  <si>
    <t>志方少年ＦＣ</t>
  </si>
  <si>
    <t>大会第１日目 （５月３日） ６年生以下・予選リーグ</t>
  </si>
  <si>
    <t>大会第１日目 （５月３日） ６年生以下・予選リーグ</t>
  </si>
  <si>
    <t>大会第１日目 （５月３日） ６年生以下・予選リーグ</t>
  </si>
  <si>
    <t>Ｇブロック</t>
  </si>
  <si>
    <t>Ｈブロック</t>
  </si>
  <si>
    <t>Ｉブロック</t>
  </si>
  <si>
    <t>Ｊブロック</t>
  </si>
  <si>
    <t>Ｋブロック</t>
  </si>
  <si>
    <t>和田山ウイングス</t>
  </si>
  <si>
    <t>西大寺南・Ｂ</t>
  </si>
  <si>
    <t>福知山・Ｂ</t>
  </si>
  <si>
    <t>朝来ＦＣ</t>
  </si>
  <si>
    <t>三田城山</t>
  </si>
  <si>
    <t>桜丘Ｓｍｉｌｅ</t>
  </si>
  <si>
    <t>西大寺南・Ａ</t>
  </si>
  <si>
    <t>福知山・Ａ</t>
  </si>
  <si>
    <t>京都Ｊ-マルカ</t>
  </si>
  <si>
    <t>福知山・Ｃ</t>
  </si>
  <si>
    <t>西脇SSD</t>
  </si>
  <si>
    <t>福知山ＳＳＤ</t>
  </si>
  <si>
    <t>西大寺南ＳＳＤ</t>
  </si>
  <si>
    <t>夙川ＳＣ</t>
  </si>
  <si>
    <t>神戸ＦＣ</t>
  </si>
  <si>
    <t>綾部中筋ＳＳＤ</t>
  </si>
  <si>
    <t>宝塚仁川ＳＣ</t>
  </si>
  <si>
    <t>井吹台・Ｂ</t>
  </si>
  <si>
    <t>井吹台ＳＣ・Ｃ</t>
  </si>
  <si>
    <t>長尾ウオーズ・レアル</t>
  </si>
  <si>
    <t>長尾ウオーズ・バルサ</t>
  </si>
  <si>
    <t>ＲＩＰ　ＡＣＥ　ＳＣ</t>
  </si>
  <si>
    <t>アーバンペガサス</t>
  </si>
  <si>
    <t>ＳＣクリヴォーネ</t>
  </si>
  <si>
    <t>ピュアチャイルド</t>
  </si>
  <si>
    <t>ＴＳＫイレブン</t>
  </si>
  <si>
    <t>ＫＵＺＥ　ＦＣ</t>
  </si>
  <si>
    <t>ＦＣ ＫＵＬＡＩＦＵ</t>
  </si>
  <si>
    <t>やぶＪＳＣ</t>
  </si>
  <si>
    <t>ＤＲＥＡＭ　ＦＣ</t>
  </si>
  <si>
    <t>ＴＳＫ ＳＣ</t>
  </si>
  <si>
    <t>アミティエＳＣ</t>
  </si>
  <si>
    <t>アーバンペガサス</t>
  </si>
  <si>
    <t>シューダイＦＣ</t>
  </si>
  <si>
    <t>ＦＣ　ＫＵＬＡＩＦＵ</t>
  </si>
  <si>
    <t>４位の１１位</t>
  </si>
  <si>
    <t>ｺｲﾝﾄｽ</t>
  </si>
  <si>
    <t>ピュアチャイルド</t>
  </si>
  <si>
    <t>井吹台ＳＣ</t>
  </si>
  <si>
    <t>山田くらぶ</t>
  </si>
  <si>
    <r>
      <t>RIP</t>
    </r>
    <r>
      <rPr>
        <sz val="11"/>
        <rFont val="ＭＳ Ｐゴシック"/>
        <family val="3"/>
      </rPr>
      <t xml:space="preserve"> ＡＣＥ</t>
    </r>
  </si>
  <si>
    <t>ＴＳＫ大阪</t>
  </si>
  <si>
    <t>アーバンペガサス</t>
  </si>
  <si>
    <t>修斉ＳＳＤ</t>
  </si>
  <si>
    <t>三日市ＦＣ</t>
  </si>
  <si>
    <t>ＮＳＣ北斗</t>
  </si>
  <si>
    <t>播磨ＳＣ</t>
  </si>
  <si>
    <t>福知山ＳＳＤ・Ａ</t>
  </si>
  <si>
    <t>和坂ＳＣ</t>
  </si>
  <si>
    <t>ＦＣ ＫＵＬＡＩＦＵ</t>
  </si>
  <si>
    <t>京都Ｊ‐マルカ</t>
  </si>
  <si>
    <t>人丸ＦＣ・Ａ</t>
  </si>
  <si>
    <t>ＦＣ三田城山</t>
  </si>
  <si>
    <t>江井島イレブン</t>
  </si>
  <si>
    <t>福知山ＳＳＤ・Ｃ</t>
  </si>
  <si>
    <t>福知山ＳＳＤ・Ｂ</t>
  </si>
  <si>
    <t>長尾ウオーズ・レアル</t>
  </si>
  <si>
    <t>大屋ＦＣ</t>
  </si>
  <si>
    <t>社ＦＣ</t>
  </si>
  <si>
    <t>ＴＳＫ ＳＣ</t>
  </si>
  <si>
    <t>錦西ＦＣ</t>
  </si>
  <si>
    <t>やまてＳＣ</t>
  </si>
  <si>
    <t>ＳＣクリヴォーネ</t>
  </si>
  <si>
    <t>志方少年ＦＣ</t>
  </si>
  <si>
    <t>長岡京ＳＳ</t>
  </si>
  <si>
    <t>ＤＲＥＡＭ ＦＣ</t>
  </si>
  <si>
    <t>小野東ＳＳＤ</t>
  </si>
  <si>
    <t>西脇ＳＳＤ</t>
  </si>
  <si>
    <t>玉津ＦＣ</t>
  </si>
  <si>
    <t>ＫＵＺＥ ＦＣ</t>
  </si>
  <si>
    <t>桜丘Smile</t>
  </si>
  <si>
    <t>大正ＳＣ</t>
  </si>
  <si>
    <t>朝来ＦＣ</t>
  </si>
  <si>
    <t>ＴＳＫイレブン</t>
  </si>
  <si>
    <t>人丸ＦＣ・Ｂ</t>
  </si>
  <si>
    <t>豊中ＦＣ</t>
  </si>
  <si>
    <t>綾部中筋ＳＳＤ</t>
  </si>
  <si>
    <t>やぶＪＳＣ</t>
  </si>
  <si>
    <t>梶ＦＣ</t>
  </si>
  <si>
    <t>西大寺南・Ｂ</t>
  </si>
  <si>
    <t>久美浜ＳＳＤ</t>
  </si>
  <si>
    <t>鹿の子台ＦＣ</t>
  </si>
  <si>
    <t>有野ＳＣ</t>
  </si>
  <si>
    <t>芥子山ＦＣ</t>
  </si>
  <si>
    <t>長尾ウオーズ・バルサ</t>
  </si>
  <si>
    <t>陵南ＦＣ</t>
  </si>
  <si>
    <t>アミティエＳＣ</t>
  </si>
  <si>
    <t>神戸ＦＣ</t>
  </si>
  <si>
    <t>井吹台ＳＣ・Ｃ</t>
  </si>
  <si>
    <t>ＦＣ　ＫＵＬＡＩＦＵ</t>
  </si>
  <si>
    <t>福知山ＳＳＤ</t>
  </si>
  <si>
    <t>西大寺南ＳＳＳ</t>
  </si>
  <si>
    <t>和田山ウイングス</t>
  </si>
  <si>
    <t>シューダイＦＣ</t>
  </si>
  <si>
    <t>夙川ＳＣ</t>
  </si>
  <si>
    <t>井吹台ＳＣ・Ｂ</t>
  </si>
  <si>
    <t>アーバンペガサスＦＣ</t>
  </si>
  <si>
    <t>宝塚仁川ＳＣ</t>
  </si>
  <si>
    <t>（4-5）</t>
  </si>
  <si>
    <t>ＰＫ</t>
  </si>
  <si>
    <t>ＰＫ</t>
  </si>
  <si>
    <t>ＰＫ</t>
  </si>
  <si>
    <t>（2-3）</t>
  </si>
  <si>
    <t>（8-9）</t>
  </si>
  <si>
    <t>（4-2）</t>
  </si>
  <si>
    <t>（5-3）</t>
  </si>
  <si>
    <t>（5-4）</t>
  </si>
  <si>
    <t>（3-4）</t>
  </si>
  <si>
    <t>ＰＫ</t>
  </si>
  <si>
    <r>
      <t>西大寺南</t>
    </r>
    <r>
      <rPr>
        <sz val="11"/>
        <rFont val="ＭＳ Ｐゴシック"/>
        <family val="3"/>
      </rPr>
      <t>・Ａ</t>
    </r>
  </si>
  <si>
    <t>E・３位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</si>
</sst>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8.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 diagonalDown="1">
      <left style="medium"/>
      <right>
        <color indexed="63"/>
      </right>
      <top style="medium"/>
      <bottom>
        <color indexed="63"/>
      </bottom>
      <diagonal style="medium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 diagonalDown="1">
      <left>
        <color indexed="63"/>
      </left>
      <right style="medium"/>
      <top style="medium"/>
      <bottom>
        <color indexed="63"/>
      </bottom>
      <diagonal style="medium"/>
    </border>
    <border diagonalUp="1" diagonalDown="1">
      <left style="medium"/>
      <right>
        <color indexed="63"/>
      </right>
      <top>
        <color indexed="63"/>
      </top>
      <bottom style="medium"/>
      <diagonal style="medium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Up="1"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0" xfId="0" applyNumberFormat="1" applyFont="1" applyFill="1" applyAlignment="1">
      <alignment horizontal="center" shrinkToFit="1"/>
    </xf>
    <xf numFmtId="0" fontId="5" fillId="2" borderId="11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shrinkToFit="1"/>
    </xf>
    <xf numFmtId="0" fontId="4" fillId="2" borderId="0" xfId="0" applyNumberFormat="1" applyFont="1" applyFill="1" applyAlignment="1">
      <alignment horizontal="center" shrinkToFit="1"/>
    </xf>
    <xf numFmtId="0" fontId="5" fillId="2" borderId="11" xfId="0" applyNumberFormat="1" applyFont="1" applyFill="1" applyBorder="1" applyAlignment="1">
      <alignment horizontal="center" shrinkToFit="1"/>
    </xf>
    <xf numFmtId="0" fontId="5" fillId="2" borderId="12" xfId="0" applyNumberFormat="1" applyFont="1" applyFill="1" applyBorder="1" applyAlignment="1">
      <alignment horizontal="center" shrinkToFit="1"/>
    </xf>
    <xf numFmtId="0" fontId="4" fillId="2" borderId="13" xfId="0" applyNumberFormat="1" applyFont="1" applyFill="1" applyBorder="1" applyAlignment="1">
      <alignment horizontal="center" shrinkToFit="1"/>
    </xf>
    <xf numFmtId="0" fontId="5" fillId="2" borderId="14" xfId="0" applyNumberFormat="1" applyFont="1" applyFill="1" applyBorder="1" applyAlignment="1">
      <alignment horizontal="center" shrinkToFit="1"/>
    </xf>
    <xf numFmtId="0" fontId="5" fillId="2" borderId="13" xfId="0" applyNumberFormat="1" applyFont="1" applyFill="1" applyBorder="1" applyAlignment="1">
      <alignment horizontal="center" shrinkToFit="1"/>
    </xf>
    <xf numFmtId="0" fontId="5" fillId="2" borderId="15" xfId="0" applyNumberFormat="1" applyFont="1" applyFill="1" applyBorder="1" applyAlignment="1">
      <alignment horizontal="center" shrinkToFit="1"/>
    </xf>
    <xf numFmtId="0" fontId="5" fillId="2" borderId="16" xfId="0" applyNumberFormat="1" applyFont="1" applyFill="1" applyBorder="1" applyAlignment="1">
      <alignment horizontal="center" shrinkToFit="1"/>
    </xf>
    <xf numFmtId="0" fontId="5" fillId="2" borderId="17" xfId="0" applyNumberFormat="1" applyFont="1" applyFill="1" applyBorder="1" applyAlignment="1">
      <alignment horizontal="center" shrinkToFit="1"/>
    </xf>
    <xf numFmtId="0" fontId="5" fillId="2" borderId="0" xfId="0" applyNumberFormat="1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4" fillId="2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0" fontId="9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0" fillId="2" borderId="3" xfId="0" applyFill="1" applyBorder="1" applyAlignment="1">
      <alignment/>
    </xf>
    <xf numFmtId="0" fontId="12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4" fillId="2" borderId="1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0" fillId="2" borderId="0" xfId="0" applyFill="1" applyAlignment="1">
      <alignment vertical="center" textRotation="255" shrinkToFit="1"/>
    </xf>
    <xf numFmtId="0" fontId="1" fillId="2" borderId="0" xfId="0" applyFont="1" applyFill="1" applyAlignment="1">
      <alignment vertical="center" textRotation="255" shrinkToFit="1"/>
    </xf>
    <xf numFmtId="0" fontId="0" fillId="2" borderId="0" xfId="0" applyFill="1" applyAlignment="1">
      <alignment horizontal="center" vertical="center" textRotation="255" shrinkToFit="1"/>
    </xf>
    <xf numFmtId="0" fontId="13" fillId="2" borderId="10" xfId="0" applyFont="1" applyFill="1" applyBorder="1" applyAlignment="1">
      <alignment/>
    </xf>
    <xf numFmtId="0" fontId="13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0" fillId="2" borderId="19" xfId="0" applyFill="1" applyBorder="1" applyAlignment="1">
      <alignment/>
    </xf>
    <xf numFmtId="0" fontId="10" fillId="2" borderId="0" xfId="0" applyFont="1" applyFill="1" applyBorder="1" applyAlignment="1">
      <alignment horizontal="center" vertical="top" textRotation="255"/>
    </xf>
    <xf numFmtId="0" fontId="0" fillId="2" borderId="0" xfId="0" applyFont="1" applyFill="1" applyBorder="1" applyAlignment="1">
      <alignment horizontal="center" vertical="top" textRotation="255"/>
    </xf>
    <xf numFmtId="0" fontId="1" fillId="2" borderId="0" xfId="0" applyFont="1" applyFill="1" applyBorder="1" applyAlignment="1">
      <alignment horizontal="center" vertical="top" textRotation="255"/>
    </xf>
    <xf numFmtId="0" fontId="9" fillId="2" borderId="0" xfId="0" applyFont="1" applyFill="1" applyBorder="1" applyAlignment="1">
      <alignment horizontal="center" vertical="top" textRotation="255"/>
    </xf>
    <xf numFmtId="0" fontId="8" fillId="2" borderId="0" xfId="0" applyFont="1" applyFill="1" applyBorder="1" applyAlignment="1">
      <alignment horizontal="center" vertical="top" textRotation="255" shrinkToFit="1"/>
    </xf>
    <xf numFmtId="0" fontId="8" fillId="2" borderId="0" xfId="0" applyFont="1" applyFill="1" applyBorder="1" applyAlignment="1">
      <alignment horizontal="center" vertical="top" textRotation="255"/>
    </xf>
    <xf numFmtId="0" fontId="0" fillId="2" borderId="0" xfId="0" applyFont="1" applyFill="1" applyBorder="1" applyAlignment="1">
      <alignment horizontal="center" vertical="top" textRotation="255" shrinkToFit="1"/>
    </xf>
    <xf numFmtId="0" fontId="5" fillId="2" borderId="0" xfId="0" applyNumberFormat="1" applyFont="1" applyFill="1" applyBorder="1" applyAlignment="1">
      <alignment horizontal="center" vertical="center" shrinkToFit="1"/>
    </xf>
    <xf numFmtId="0" fontId="5" fillId="2" borderId="16" xfId="0" applyNumberFormat="1" applyFont="1" applyFill="1" applyBorder="1" applyAlignment="1">
      <alignment horizontal="center" vertical="center" shrinkToFit="1"/>
    </xf>
    <xf numFmtId="0" fontId="5" fillId="2" borderId="20" xfId="0" applyNumberFormat="1" applyFont="1" applyFill="1" applyBorder="1" applyAlignment="1">
      <alignment horizontal="center" shrinkToFit="1"/>
    </xf>
    <xf numFmtId="0" fontId="4" fillId="2" borderId="20" xfId="0" applyNumberFormat="1" applyFont="1" applyFill="1" applyBorder="1" applyAlignment="1">
      <alignment horizontal="center" shrinkToFit="1"/>
    </xf>
    <xf numFmtId="0" fontId="5" fillId="2" borderId="21" xfId="0" applyNumberFormat="1" applyFont="1" applyFill="1" applyBorder="1" applyAlignment="1">
      <alignment horizontal="center" shrinkToFit="1"/>
    </xf>
    <xf numFmtId="0" fontId="4" fillId="2" borderId="21" xfId="0" applyNumberFormat="1" applyFont="1" applyFill="1" applyBorder="1" applyAlignment="1">
      <alignment horizontal="center" shrinkToFit="1"/>
    </xf>
    <xf numFmtId="0" fontId="5" fillId="2" borderId="22" xfId="0" applyNumberFormat="1" applyFont="1" applyFill="1" applyBorder="1" applyAlignment="1">
      <alignment horizontal="center" shrinkToFit="1"/>
    </xf>
    <xf numFmtId="0" fontId="4" fillId="2" borderId="22" xfId="0" applyNumberFormat="1" applyFont="1" applyFill="1" applyBorder="1" applyAlignment="1">
      <alignment horizontal="center" shrinkToFit="1"/>
    </xf>
    <xf numFmtId="0" fontId="8" fillId="2" borderId="3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3" xfId="0" applyFont="1" applyFill="1" applyBorder="1" applyAlignment="1">
      <alignment horizontal="left"/>
    </xf>
    <xf numFmtId="0" fontId="11" fillId="2" borderId="0" xfId="0" applyFont="1" applyFill="1" applyAlignment="1">
      <alignment/>
    </xf>
    <xf numFmtId="0" fontId="11" fillId="2" borderId="3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0" xfId="0" applyNumberFormat="1" applyFont="1" applyFill="1" applyBorder="1" applyAlignment="1">
      <alignment horizontal="left" shrinkToFit="1"/>
    </xf>
    <xf numFmtId="0" fontId="8" fillId="2" borderId="3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24" xfId="0" applyFont="1" applyFill="1" applyBorder="1" applyAlignment="1">
      <alignment/>
    </xf>
    <xf numFmtId="0" fontId="8" fillId="2" borderId="2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8" fillId="2" borderId="26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0" fillId="2" borderId="25" xfId="0" applyFill="1" applyBorder="1" applyAlignment="1">
      <alignment/>
    </xf>
    <xf numFmtId="0" fontId="5" fillId="2" borderId="17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2" xfId="0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4" fillId="2" borderId="13" xfId="0" applyFont="1" applyFill="1" applyBorder="1" applyAlignment="1">
      <alignment horizontal="left"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2" borderId="25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2" borderId="24" xfId="0" applyFont="1" applyFill="1" applyBorder="1" applyAlignment="1">
      <alignment horizontal="center"/>
    </xf>
    <xf numFmtId="0" fontId="8" fillId="2" borderId="2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9" fillId="2" borderId="25" xfId="0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0" fontId="8" fillId="2" borderId="24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0" fontId="8" fillId="2" borderId="24" xfId="0" applyFont="1" applyFill="1" applyBorder="1" applyAlignment="1">
      <alignment horizontal="left"/>
    </xf>
    <xf numFmtId="0" fontId="9" fillId="2" borderId="3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9" fillId="2" borderId="24" xfId="0" applyFont="1" applyFill="1" applyBorder="1" applyAlignment="1">
      <alignment horizontal="center"/>
    </xf>
    <xf numFmtId="0" fontId="7" fillId="2" borderId="13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11" fillId="2" borderId="21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8" fillId="2" borderId="25" xfId="0" applyFont="1" applyFill="1" applyBorder="1" applyAlignment="1">
      <alignment horizontal="center"/>
    </xf>
    <xf numFmtId="0" fontId="0" fillId="2" borderId="24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6" xfId="0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29" xfId="0" applyFont="1" applyFill="1" applyBorder="1" applyAlignment="1">
      <alignment/>
    </xf>
    <xf numFmtId="0" fontId="11" fillId="2" borderId="13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center"/>
    </xf>
    <xf numFmtId="0" fontId="0" fillId="2" borderId="28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1" fillId="2" borderId="20" xfId="0" applyFont="1" applyFill="1" applyBorder="1" applyAlignment="1">
      <alignment/>
    </xf>
    <xf numFmtId="0" fontId="11" fillId="2" borderId="31" xfId="0" applyFont="1" applyFill="1" applyBorder="1" applyAlignment="1">
      <alignment/>
    </xf>
    <xf numFmtId="0" fontId="5" fillId="2" borderId="32" xfId="0" applyNumberFormat="1" applyFont="1" applyFill="1" applyBorder="1" applyAlignment="1">
      <alignment horizontal="center" vertical="center" shrinkToFit="1"/>
    </xf>
    <xf numFmtId="0" fontId="5" fillId="2" borderId="21" xfId="0" applyNumberFormat="1" applyFont="1" applyFill="1" applyBorder="1" applyAlignment="1">
      <alignment horizontal="center" vertical="center" shrinkToFit="1"/>
    </xf>
    <xf numFmtId="0" fontId="4" fillId="2" borderId="33" xfId="0" applyNumberFormat="1" applyFont="1" applyFill="1" applyBorder="1" applyAlignment="1">
      <alignment horizontal="center"/>
    </xf>
    <xf numFmtId="0" fontId="4" fillId="2" borderId="34" xfId="0" applyNumberFormat="1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center" vertical="center" shrinkToFit="1"/>
    </xf>
    <xf numFmtId="0" fontId="5" fillId="2" borderId="31" xfId="0" applyNumberFormat="1" applyFont="1" applyFill="1" applyBorder="1" applyAlignment="1">
      <alignment horizontal="center" vertical="center" shrinkToFit="1"/>
    </xf>
    <xf numFmtId="0" fontId="4" fillId="2" borderId="35" xfId="0" applyNumberFormat="1" applyFont="1" applyFill="1" applyBorder="1" applyAlignment="1">
      <alignment horizontal="center"/>
    </xf>
    <xf numFmtId="0" fontId="5" fillId="2" borderId="36" xfId="0" applyNumberFormat="1" applyFont="1" applyFill="1" applyBorder="1" applyAlignment="1">
      <alignment horizontal="center" vertical="center" shrinkToFit="1"/>
    </xf>
    <xf numFmtId="0" fontId="5" fillId="2" borderId="37" xfId="0" applyNumberFormat="1" applyFont="1" applyFill="1" applyBorder="1" applyAlignment="1">
      <alignment horizontal="center" vertical="center" shrinkToFit="1"/>
    </xf>
    <xf numFmtId="0" fontId="5" fillId="2" borderId="38" xfId="0" applyNumberFormat="1" applyFont="1" applyFill="1" applyBorder="1" applyAlignment="1">
      <alignment horizontal="center" vertical="center" shrinkToFit="1"/>
    </xf>
    <xf numFmtId="0" fontId="5" fillId="2" borderId="39" xfId="0" applyNumberFormat="1" applyFont="1" applyFill="1" applyBorder="1" applyAlignment="1">
      <alignment horizontal="center" shrinkToFit="1"/>
    </xf>
    <xf numFmtId="0" fontId="5" fillId="2" borderId="40" xfId="0" applyNumberFormat="1" applyFont="1" applyFill="1" applyBorder="1" applyAlignment="1">
      <alignment horizontal="center" shrinkToFit="1"/>
    </xf>
    <xf numFmtId="0" fontId="5" fillId="2" borderId="41" xfId="0" applyNumberFormat="1" applyFont="1" applyFill="1" applyBorder="1" applyAlignment="1">
      <alignment horizontal="center" shrinkToFit="1"/>
    </xf>
    <xf numFmtId="0" fontId="5" fillId="2" borderId="42" xfId="0" applyNumberFormat="1" applyFont="1" applyFill="1" applyBorder="1" applyAlignment="1">
      <alignment horizontal="center" shrinkToFit="1"/>
    </xf>
    <xf numFmtId="0" fontId="5" fillId="2" borderId="43" xfId="0" applyNumberFormat="1" applyFont="1" applyFill="1" applyBorder="1" applyAlignment="1">
      <alignment horizontal="center" shrinkToFit="1"/>
    </xf>
    <xf numFmtId="0" fontId="5" fillId="2" borderId="44" xfId="0" applyNumberFormat="1" applyFont="1" applyFill="1" applyBorder="1" applyAlignment="1">
      <alignment horizontal="center" shrinkToFit="1"/>
    </xf>
    <xf numFmtId="0" fontId="5" fillId="2" borderId="45" xfId="0" applyNumberFormat="1" applyFont="1" applyFill="1" applyBorder="1" applyAlignment="1">
      <alignment horizontal="center" shrinkToFit="1"/>
    </xf>
    <xf numFmtId="0" fontId="5" fillId="2" borderId="46" xfId="0" applyNumberFormat="1" applyFont="1" applyFill="1" applyBorder="1" applyAlignment="1">
      <alignment horizontal="center" shrinkToFit="1"/>
    </xf>
    <xf numFmtId="0" fontId="5" fillId="2" borderId="47" xfId="0" applyNumberFormat="1" applyFont="1" applyFill="1" applyBorder="1" applyAlignment="1">
      <alignment horizontal="center" shrinkToFit="1"/>
    </xf>
    <xf numFmtId="0" fontId="5" fillId="2" borderId="48" xfId="0" applyNumberFormat="1" applyFont="1" applyFill="1" applyBorder="1" applyAlignment="1">
      <alignment horizontal="center" shrinkToFit="1"/>
    </xf>
    <xf numFmtId="0" fontId="5" fillId="2" borderId="49" xfId="0" applyNumberFormat="1" applyFont="1" applyFill="1" applyBorder="1" applyAlignment="1">
      <alignment horizontal="center" shrinkToFit="1"/>
    </xf>
    <xf numFmtId="0" fontId="5" fillId="2" borderId="50" xfId="0" applyNumberFormat="1" applyFont="1" applyFill="1" applyBorder="1" applyAlignment="1">
      <alignment horizontal="center" shrinkToFit="1"/>
    </xf>
    <xf numFmtId="0" fontId="5" fillId="2" borderId="47" xfId="0" applyNumberFormat="1" applyFont="1" applyFill="1" applyBorder="1" applyAlignment="1">
      <alignment horizontal="center" vertical="center" shrinkToFit="1"/>
    </xf>
    <xf numFmtId="0" fontId="5" fillId="2" borderId="48" xfId="0" applyNumberFormat="1" applyFont="1" applyFill="1" applyBorder="1" applyAlignment="1">
      <alignment horizontal="center" vertical="center" shrinkToFit="1"/>
    </xf>
    <xf numFmtId="0" fontId="5" fillId="2" borderId="51" xfId="0" applyNumberFormat="1" applyFont="1" applyFill="1" applyBorder="1" applyAlignment="1">
      <alignment horizontal="center" shrinkToFit="1"/>
    </xf>
    <xf numFmtId="0" fontId="5" fillId="2" borderId="52" xfId="0" applyNumberFormat="1" applyFont="1" applyFill="1" applyBorder="1" applyAlignment="1">
      <alignment horizontal="center" shrinkToFit="1"/>
    </xf>
    <xf numFmtId="0" fontId="5" fillId="2" borderId="53" xfId="0" applyNumberFormat="1" applyFont="1" applyFill="1" applyBorder="1" applyAlignment="1">
      <alignment horizontal="center" shrinkToFit="1"/>
    </xf>
    <xf numFmtId="0" fontId="5" fillId="2" borderId="54" xfId="0" applyNumberFormat="1" applyFont="1" applyFill="1" applyBorder="1" applyAlignment="1">
      <alignment horizontal="center" shrinkToFit="1"/>
    </xf>
    <xf numFmtId="0" fontId="5" fillId="2" borderId="55" xfId="0" applyNumberFormat="1" applyFont="1" applyFill="1" applyBorder="1" applyAlignment="1">
      <alignment horizontal="center" shrinkToFit="1"/>
    </xf>
    <xf numFmtId="0" fontId="5" fillId="2" borderId="56" xfId="0" applyNumberFormat="1" applyFont="1" applyFill="1" applyBorder="1" applyAlignment="1">
      <alignment horizontal="center" shrinkToFit="1"/>
    </xf>
    <xf numFmtId="0" fontId="0" fillId="2" borderId="47" xfId="0" applyNumberFormat="1" applyFill="1" applyBorder="1" applyAlignment="1">
      <alignment horizontal="center" shrinkToFit="1"/>
    </xf>
    <xf numFmtId="0" fontId="5" fillId="2" borderId="35" xfId="0" applyNumberFormat="1" applyFont="1" applyFill="1" applyBorder="1" applyAlignment="1">
      <alignment horizontal="center" vertical="center" shrinkToFit="1"/>
    </xf>
    <xf numFmtId="0" fontId="5" fillId="2" borderId="33" xfId="0" applyNumberFormat="1" applyFont="1" applyFill="1" applyBorder="1" applyAlignment="1">
      <alignment horizontal="center" vertical="center" shrinkToFit="1"/>
    </xf>
    <xf numFmtId="0" fontId="5" fillId="2" borderId="34" xfId="0" applyNumberFormat="1" applyFont="1" applyFill="1" applyBorder="1" applyAlignment="1">
      <alignment horizontal="center" vertical="center" shrinkToFit="1"/>
    </xf>
    <xf numFmtId="0" fontId="4" fillId="3" borderId="0" xfId="0" applyNumberFormat="1" applyFont="1" applyFill="1" applyAlignment="1">
      <alignment horizontal="center" shrinkToFit="1"/>
    </xf>
    <xf numFmtId="0" fontId="0" fillId="2" borderId="0" xfId="0" applyNumberFormat="1" applyFont="1" applyFill="1" applyAlignment="1">
      <alignment horizontal="center"/>
    </xf>
    <xf numFmtId="0" fontId="5" fillId="2" borderId="14" xfId="0" applyNumberFormat="1" applyFont="1" applyFill="1" applyBorder="1" applyAlignment="1">
      <alignment horizontal="center" shrinkToFit="1"/>
    </xf>
    <xf numFmtId="0" fontId="5" fillId="2" borderId="16" xfId="0" applyNumberFormat="1" applyFont="1" applyFill="1" applyBorder="1" applyAlignment="1">
      <alignment horizontal="center" shrinkToFit="1"/>
    </xf>
    <xf numFmtId="0" fontId="5" fillId="2" borderId="25" xfId="0" applyNumberFormat="1" applyFont="1" applyFill="1" applyBorder="1" applyAlignment="1">
      <alignment horizontal="center" shrinkToFit="1"/>
    </xf>
    <xf numFmtId="0" fontId="4" fillId="3" borderId="17" xfId="0" applyNumberFormat="1" applyFont="1" applyFill="1" applyBorder="1" applyAlignment="1">
      <alignment horizontal="center" shrinkToFit="1"/>
    </xf>
    <xf numFmtId="0" fontId="5" fillId="2" borderId="30" xfId="0" applyNumberFormat="1" applyFont="1" applyFill="1" applyBorder="1" applyAlignment="1">
      <alignment horizontal="center" vertical="center" shrinkToFit="1"/>
    </xf>
    <xf numFmtId="0" fontId="5" fillId="2" borderId="22" xfId="0" applyNumberFormat="1" applyFont="1" applyFill="1" applyBorder="1" applyAlignment="1">
      <alignment horizontal="center" vertical="center" shrinkToFit="1"/>
    </xf>
    <xf numFmtId="0" fontId="5" fillId="2" borderId="57" xfId="0" applyNumberFormat="1" applyFont="1" applyFill="1" applyBorder="1" applyAlignment="1">
      <alignment horizontal="center" vertical="center" shrinkToFit="1"/>
    </xf>
    <xf numFmtId="0" fontId="5" fillId="2" borderId="58" xfId="0" applyNumberFormat="1" applyFont="1" applyFill="1" applyBorder="1" applyAlignment="1">
      <alignment horizontal="center" vertical="center" shrinkToFit="1"/>
    </xf>
    <xf numFmtId="0" fontId="5" fillId="2" borderId="59" xfId="0" applyNumberFormat="1" applyFont="1" applyFill="1" applyBorder="1" applyAlignment="1">
      <alignment horizontal="center" vertical="center" shrinkToFit="1"/>
    </xf>
    <xf numFmtId="0" fontId="5" fillId="2" borderId="60" xfId="0" applyNumberFormat="1" applyFont="1" applyFill="1" applyBorder="1" applyAlignment="1">
      <alignment horizontal="center" vertical="center" shrinkToFit="1"/>
    </xf>
    <xf numFmtId="0" fontId="5" fillId="2" borderId="61" xfId="0" applyNumberFormat="1" applyFont="1" applyFill="1" applyBorder="1" applyAlignment="1">
      <alignment horizontal="center" vertical="center" shrinkToFit="1"/>
    </xf>
    <xf numFmtId="0" fontId="5" fillId="2" borderId="62" xfId="0" applyNumberFormat="1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Alignment="1">
      <alignment vertical="center" textRotation="255" shrinkToFit="1"/>
    </xf>
    <xf numFmtId="0" fontId="8" fillId="2" borderId="2" xfId="0" applyFont="1" applyFill="1" applyBorder="1" applyAlignment="1">
      <alignment horizontal="center" vertical="top" textRotation="255" shrinkToFit="1"/>
    </xf>
    <xf numFmtId="0" fontId="8" fillId="2" borderId="4" xfId="0" applyFont="1" applyFill="1" applyBorder="1" applyAlignment="1">
      <alignment horizontal="center" vertical="top" textRotation="255" shrinkToFit="1"/>
    </xf>
    <xf numFmtId="0" fontId="8" fillId="2" borderId="5" xfId="0" applyFont="1" applyFill="1" applyBorder="1" applyAlignment="1">
      <alignment horizontal="center" vertical="top" textRotation="255" shrinkToFit="1"/>
    </xf>
    <xf numFmtId="0" fontId="8" fillId="2" borderId="9" xfId="0" applyFont="1" applyFill="1" applyBorder="1" applyAlignment="1">
      <alignment horizontal="center" vertical="top" textRotation="255" shrinkToFit="1"/>
    </xf>
    <xf numFmtId="0" fontId="8" fillId="2" borderId="63" xfId="0" applyFont="1" applyFill="1" applyBorder="1" applyAlignment="1">
      <alignment horizontal="center" vertical="top" textRotation="255" shrinkToFit="1"/>
    </xf>
    <xf numFmtId="0" fontId="8" fillId="2" borderId="1" xfId="0" applyFont="1" applyFill="1" applyBorder="1" applyAlignment="1">
      <alignment horizontal="center" vertical="top" textRotation="255" shrinkToFit="1"/>
    </xf>
    <xf numFmtId="0" fontId="7" fillId="2" borderId="1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 textRotation="255" shrinkToFit="1"/>
    </xf>
    <xf numFmtId="0" fontId="0" fillId="2" borderId="0" xfId="0" applyFill="1" applyAlignment="1">
      <alignment vertical="center" textRotation="255" shrinkToFit="1"/>
    </xf>
    <xf numFmtId="0" fontId="8" fillId="2" borderId="2" xfId="0" applyFont="1" applyFill="1" applyBorder="1" applyAlignment="1">
      <alignment horizontal="center" vertical="top" textRotation="255"/>
    </xf>
    <xf numFmtId="0" fontId="8" fillId="2" borderId="4" xfId="0" applyFont="1" applyFill="1" applyBorder="1" applyAlignment="1">
      <alignment horizontal="center" vertical="top" textRotation="255"/>
    </xf>
    <xf numFmtId="0" fontId="8" fillId="2" borderId="5" xfId="0" applyFont="1" applyFill="1" applyBorder="1" applyAlignment="1">
      <alignment horizontal="center" vertical="top" textRotation="255"/>
    </xf>
    <xf numFmtId="0" fontId="8" fillId="2" borderId="9" xfId="0" applyFont="1" applyFill="1" applyBorder="1" applyAlignment="1">
      <alignment horizontal="center" vertical="top" textRotation="255"/>
    </xf>
    <xf numFmtId="0" fontId="8" fillId="2" borderId="63" xfId="0" applyFont="1" applyFill="1" applyBorder="1" applyAlignment="1">
      <alignment horizontal="center" vertical="top" textRotation="255"/>
    </xf>
    <xf numFmtId="0" fontId="8" fillId="2" borderId="1" xfId="0" applyFont="1" applyFill="1" applyBorder="1" applyAlignment="1">
      <alignment horizontal="center" vertical="top" textRotation="255"/>
    </xf>
    <xf numFmtId="0" fontId="0" fillId="2" borderId="2" xfId="0" applyFont="1" applyFill="1" applyBorder="1" applyAlignment="1">
      <alignment horizontal="center" vertical="top" textRotation="255" shrinkToFit="1"/>
    </xf>
    <xf numFmtId="0" fontId="0" fillId="2" borderId="4" xfId="0" applyFont="1" applyFill="1" applyBorder="1" applyAlignment="1">
      <alignment horizontal="center" vertical="top" textRotation="255" shrinkToFit="1"/>
    </xf>
    <xf numFmtId="0" fontId="0" fillId="2" borderId="5" xfId="0" applyFont="1" applyFill="1" applyBorder="1" applyAlignment="1">
      <alignment horizontal="center" vertical="top" textRotation="255" shrinkToFit="1"/>
    </xf>
    <xf numFmtId="0" fontId="0" fillId="2" borderId="9" xfId="0" applyFont="1" applyFill="1" applyBorder="1" applyAlignment="1">
      <alignment horizontal="center" vertical="top" textRotation="255" shrinkToFit="1"/>
    </xf>
    <xf numFmtId="0" fontId="0" fillId="2" borderId="63" xfId="0" applyFont="1" applyFill="1" applyBorder="1" applyAlignment="1">
      <alignment horizontal="center" vertical="top" textRotation="255" shrinkToFit="1"/>
    </xf>
    <xf numFmtId="0" fontId="0" fillId="2" borderId="1" xfId="0" applyFont="1" applyFill="1" applyBorder="1" applyAlignment="1">
      <alignment horizontal="center" vertical="top" textRotation="255" shrinkToFit="1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top" textRotation="255" shrinkToFit="1"/>
    </xf>
    <xf numFmtId="0" fontId="0" fillId="2" borderId="4" xfId="0" applyFont="1" applyFill="1" applyBorder="1" applyAlignment="1">
      <alignment horizontal="center" vertical="top" textRotation="255" shrinkToFit="1"/>
    </xf>
    <xf numFmtId="0" fontId="0" fillId="2" borderId="5" xfId="0" applyFont="1" applyFill="1" applyBorder="1" applyAlignment="1">
      <alignment horizontal="center" vertical="top" textRotation="255" shrinkToFit="1"/>
    </xf>
    <xf numFmtId="0" fontId="0" fillId="2" borderId="9" xfId="0" applyFont="1" applyFill="1" applyBorder="1" applyAlignment="1">
      <alignment horizontal="center" vertical="top" textRotation="255" shrinkToFit="1"/>
    </xf>
    <xf numFmtId="0" fontId="0" fillId="2" borderId="63" xfId="0" applyFont="1" applyFill="1" applyBorder="1" applyAlignment="1">
      <alignment horizontal="center" vertical="top" textRotation="255" shrinkToFit="1"/>
    </xf>
    <xf numFmtId="0" fontId="0" fillId="2" borderId="1" xfId="0" applyFont="1" applyFill="1" applyBorder="1" applyAlignment="1">
      <alignment horizontal="center" vertical="top" textRotation="255" shrinkToFit="1"/>
    </xf>
    <xf numFmtId="0" fontId="10" fillId="2" borderId="2" xfId="0" applyFont="1" applyFill="1" applyBorder="1" applyAlignment="1">
      <alignment horizontal="center" vertical="top" textRotation="255"/>
    </xf>
    <xf numFmtId="0" fontId="10" fillId="2" borderId="4" xfId="0" applyFont="1" applyFill="1" applyBorder="1" applyAlignment="1">
      <alignment horizontal="center" vertical="top" textRotation="255"/>
    </xf>
    <xf numFmtId="0" fontId="10" fillId="2" borderId="5" xfId="0" applyFont="1" applyFill="1" applyBorder="1" applyAlignment="1">
      <alignment horizontal="center" vertical="top" textRotation="255"/>
    </xf>
    <xf numFmtId="0" fontId="10" fillId="2" borderId="9" xfId="0" applyFont="1" applyFill="1" applyBorder="1" applyAlignment="1">
      <alignment horizontal="center" vertical="top" textRotation="255"/>
    </xf>
    <xf numFmtId="0" fontId="10" fillId="2" borderId="63" xfId="0" applyFont="1" applyFill="1" applyBorder="1" applyAlignment="1">
      <alignment horizontal="center" vertical="top" textRotation="255"/>
    </xf>
    <xf numFmtId="0" fontId="10" fillId="2" borderId="1" xfId="0" applyFont="1" applyFill="1" applyBorder="1" applyAlignment="1">
      <alignment horizontal="center" vertical="top" textRotation="255"/>
    </xf>
    <xf numFmtId="0" fontId="9" fillId="2" borderId="2" xfId="0" applyFont="1" applyFill="1" applyBorder="1" applyAlignment="1">
      <alignment horizontal="center" vertical="top" textRotation="255"/>
    </xf>
    <xf numFmtId="0" fontId="9" fillId="2" borderId="4" xfId="0" applyFont="1" applyFill="1" applyBorder="1" applyAlignment="1">
      <alignment horizontal="center" vertical="top" textRotation="255"/>
    </xf>
    <xf numFmtId="0" fontId="9" fillId="2" borderId="5" xfId="0" applyFont="1" applyFill="1" applyBorder="1" applyAlignment="1">
      <alignment horizontal="center" vertical="top" textRotation="255"/>
    </xf>
    <xf numFmtId="0" fontId="9" fillId="2" borderId="9" xfId="0" applyFont="1" applyFill="1" applyBorder="1" applyAlignment="1">
      <alignment horizontal="center" vertical="top" textRotation="255"/>
    </xf>
    <xf numFmtId="0" fontId="9" fillId="2" borderId="63" xfId="0" applyFont="1" applyFill="1" applyBorder="1" applyAlignment="1">
      <alignment horizontal="center" vertical="top" textRotation="255"/>
    </xf>
    <xf numFmtId="0" fontId="9" fillId="2" borderId="1" xfId="0" applyFont="1" applyFill="1" applyBorder="1" applyAlignment="1">
      <alignment horizontal="center" vertical="top" textRotation="255"/>
    </xf>
    <xf numFmtId="0" fontId="0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top" textRotation="255" shrinkToFit="1"/>
    </xf>
    <xf numFmtId="0" fontId="10" fillId="2" borderId="4" xfId="0" applyFont="1" applyFill="1" applyBorder="1" applyAlignment="1">
      <alignment horizontal="center" vertical="top" textRotation="255" shrinkToFit="1"/>
    </xf>
    <xf numFmtId="0" fontId="10" fillId="2" borderId="5" xfId="0" applyFont="1" applyFill="1" applyBorder="1" applyAlignment="1">
      <alignment horizontal="center" vertical="top" textRotation="255" shrinkToFit="1"/>
    </xf>
    <xf numFmtId="0" fontId="10" fillId="2" borderId="9" xfId="0" applyFont="1" applyFill="1" applyBorder="1" applyAlignment="1">
      <alignment horizontal="center" vertical="top" textRotation="255" shrinkToFit="1"/>
    </xf>
    <xf numFmtId="0" fontId="10" fillId="2" borderId="63" xfId="0" applyFont="1" applyFill="1" applyBorder="1" applyAlignment="1">
      <alignment horizontal="center" vertical="top" textRotation="255" shrinkToFit="1"/>
    </xf>
    <xf numFmtId="0" fontId="10" fillId="2" borderId="1" xfId="0" applyFont="1" applyFill="1" applyBorder="1" applyAlignment="1">
      <alignment horizontal="center" vertical="top" textRotation="255" shrinkToFit="1"/>
    </xf>
    <xf numFmtId="0" fontId="7" fillId="2" borderId="10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0" fillId="2" borderId="2" xfId="0" applyFont="1" applyFill="1" applyBorder="1" applyAlignment="1">
      <alignment horizontal="center" vertical="top" textRotation="255"/>
    </xf>
    <xf numFmtId="0" fontId="0" fillId="2" borderId="4" xfId="0" applyFont="1" applyFill="1" applyBorder="1" applyAlignment="1">
      <alignment horizontal="center" vertical="top" textRotation="255"/>
    </xf>
    <xf numFmtId="0" fontId="0" fillId="2" borderId="5" xfId="0" applyFont="1" applyFill="1" applyBorder="1" applyAlignment="1">
      <alignment horizontal="center" vertical="top" textRotation="255"/>
    </xf>
    <xf numFmtId="0" fontId="0" fillId="2" borderId="9" xfId="0" applyFont="1" applyFill="1" applyBorder="1" applyAlignment="1">
      <alignment horizontal="center" vertical="top" textRotation="255"/>
    </xf>
    <xf numFmtId="0" fontId="0" fillId="2" borderId="63" xfId="0" applyFont="1" applyFill="1" applyBorder="1" applyAlignment="1">
      <alignment horizontal="center" vertical="top" textRotation="255"/>
    </xf>
    <xf numFmtId="0" fontId="0" fillId="2" borderId="1" xfId="0" applyFont="1" applyFill="1" applyBorder="1" applyAlignment="1">
      <alignment horizontal="center" vertical="top" textRotation="255"/>
    </xf>
    <xf numFmtId="0" fontId="7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textRotation="255"/>
    </xf>
    <xf numFmtId="0" fontId="1" fillId="2" borderId="4" xfId="0" applyFont="1" applyFill="1" applyBorder="1" applyAlignment="1">
      <alignment horizontal="center" vertical="top" textRotation="255"/>
    </xf>
    <xf numFmtId="0" fontId="1" fillId="2" borderId="5" xfId="0" applyFont="1" applyFill="1" applyBorder="1" applyAlignment="1">
      <alignment horizontal="center" vertical="top" textRotation="255"/>
    </xf>
    <xf numFmtId="0" fontId="1" fillId="2" borderId="9" xfId="0" applyFont="1" applyFill="1" applyBorder="1" applyAlignment="1">
      <alignment horizontal="center" vertical="top" textRotation="255"/>
    </xf>
    <xf numFmtId="0" fontId="1" fillId="2" borderId="63" xfId="0" applyFont="1" applyFill="1" applyBorder="1" applyAlignment="1">
      <alignment horizontal="center" vertical="top" textRotation="255"/>
    </xf>
    <xf numFmtId="0" fontId="1" fillId="2" borderId="1" xfId="0" applyFont="1" applyFill="1" applyBorder="1" applyAlignment="1">
      <alignment horizontal="center" vertical="top" textRotation="255"/>
    </xf>
    <xf numFmtId="0" fontId="7" fillId="2" borderId="0" xfId="0" applyFont="1" applyFill="1" applyAlignment="1">
      <alignment horizontal="right"/>
    </xf>
    <xf numFmtId="0" fontId="0" fillId="2" borderId="2" xfId="0" applyFill="1" applyBorder="1" applyAlignment="1">
      <alignment horizontal="center" vertical="center" textRotation="255" shrinkToFit="1"/>
    </xf>
    <xf numFmtId="0" fontId="0" fillId="2" borderId="4" xfId="0" applyFill="1" applyBorder="1" applyAlignment="1">
      <alignment horizontal="center" vertical="center" textRotation="255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2" borderId="9" xfId="0" applyFill="1" applyBorder="1" applyAlignment="1">
      <alignment horizontal="center" vertical="center" textRotation="255" shrinkToFit="1"/>
    </xf>
    <xf numFmtId="0" fontId="0" fillId="2" borderId="63" xfId="0" applyFill="1" applyBorder="1" applyAlignment="1">
      <alignment horizontal="center" vertical="center" textRotation="255" shrinkToFit="1"/>
    </xf>
    <xf numFmtId="0" fontId="0" fillId="2" borderId="1" xfId="0" applyFill="1" applyBorder="1" applyAlignment="1">
      <alignment horizontal="center" vertical="center" textRotation="255" shrinkToFit="1"/>
    </xf>
    <xf numFmtId="0" fontId="10" fillId="2" borderId="0" xfId="0" applyFont="1" applyFill="1" applyBorder="1" applyAlignment="1">
      <alignment horizontal="center" vertical="center" textRotation="255" shrinkToFit="1"/>
    </xf>
    <xf numFmtId="0" fontId="10" fillId="2" borderId="10" xfId="0" applyFont="1" applyFill="1" applyBorder="1" applyAlignment="1">
      <alignment horizontal="center" vertical="center" textRotation="255" shrinkToFit="1"/>
    </xf>
    <xf numFmtId="0" fontId="0" fillId="2" borderId="2" xfId="0" applyFill="1" applyBorder="1" applyAlignment="1">
      <alignment horizontal="center" vertical="top" textRotation="255"/>
    </xf>
    <xf numFmtId="0" fontId="0" fillId="2" borderId="4" xfId="0" applyFill="1" applyBorder="1" applyAlignment="1">
      <alignment horizontal="center" vertical="top" textRotation="255"/>
    </xf>
    <xf numFmtId="0" fontId="0" fillId="2" borderId="5" xfId="0" applyFill="1" applyBorder="1" applyAlignment="1">
      <alignment horizontal="center" vertical="top" textRotation="255"/>
    </xf>
    <xf numFmtId="0" fontId="0" fillId="2" borderId="9" xfId="0" applyFill="1" applyBorder="1" applyAlignment="1">
      <alignment horizontal="center" vertical="top" textRotation="255"/>
    </xf>
    <xf numFmtId="0" fontId="0" fillId="2" borderId="63" xfId="0" applyFill="1" applyBorder="1" applyAlignment="1">
      <alignment horizontal="center" vertical="top" textRotation="255"/>
    </xf>
    <xf numFmtId="0" fontId="0" fillId="2" borderId="1" xfId="0" applyFill="1" applyBorder="1" applyAlignment="1">
      <alignment horizontal="center" vertical="top" textRotation="255"/>
    </xf>
    <xf numFmtId="0" fontId="8" fillId="2" borderId="3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 textRotation="255"/>
    </xf>
    <xf numFmtId="0" fontId="8" fillId="2" borderId="0" xfId="0" applyFont="1" applyFill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/>
    </xf>
    <xf numFmtId="0" fontId="4" fillId="2" borderId="3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13" xfId="0" applyFont="1" applyFill="1" applyBorder="1" applyAlignment="1">
      <alignment horizontal="right"/>
    </xf>
    <xf numFmtId="0" fontId="0" fillId="2" borderId="24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P18" sqref="P18"/>
    </sheetView>
  </sheetViews>
  <sheetFormatPr defaultColWidth="9.00390625" defaultRowHeight="36.75" customHeight="1"/>
  <cols>
    <col min="1" max="1" width="10.625" style="35" customWidth="1"/>
    <col min="2" max="24" width="4.75390625" style="35" customWidth="1"/>
    <col min="25" max="16384" width="13.625" style="35" customWidth="1"/>
  </cols>
  <sheetData>
    <row r="1" spans="1:9" ht="16.5" customHeight="1">
      <c r="A1" s="212" t="s">
        <v>142</v>
      </c>
      <c r="B1" s="212"/>
      <c r="C1" s="212"/>
      <c r="D1" s="212"/>
      <c r="E1" s="212"/>
      <c r="F1" s="212"/>
      <c r="G1" s="212"/>
      <c r="H1" s="38"/>
      <c r="I1" s="38"/>
    </row>
    <row r="2" spans="1:18" ht="16.5" customHeight="1">
      <c r="A2" s="212" t="s">
        <v>113</v>
      </c>
      <c r="B2" s="212"/>
      <c r="C2" s="212"/>
      <c r="D2" s="212"/>
      <c r="E2" s="212"/>
      <c r="F2" s="212"/>
      <c r="G2" s="212"/>
      <c r="H2" s="38"/>
      <c r="N2" s="213"/>
      <c r="O2" s="213"/>
      <c r="P2" s="213"/>
      <c r="Q2" s="213"/>
      <c r="R2" s="213"/>
    </row>
    <row r="3" spans="1:5" ht="16.5" customHeight="1">
      <c r="A3" s="38"/>
      <c r="B3" s="38"/>
      <c r="C3" s="38"/>
      <c r="D3" s="38"/>
      <c r="E3" s="38"/>
    </row>
    <row r="4" spans="1:20" ht="16.5" customHeight="1" thickBot="1">
      <c r="A4" s="212" t="s">
        <v>18</v>
      </c>
      <c r="B4" s="212"/>
      <c r="C4" s="38"/>
      <c r="D4" s="38"/>
      <c r="E4" s="38"/>
      <c r="Q4" s="46"/>
      <c r="R4" s="46"/>
      <c r="S4" s="46"/>
      <c r="T4" s="46"/>
    </row>
    <row r="5" spans="1:24" ht="16.5" customHeight="1" thickBot="1">
      <c r="A5" s="39"/>
      <c r="B5" s="209" t="s">
        <v>125</v>
      </c>
      <c r="C5" s="210"/>
      <c r="D5" s="211"/>
      <c r="E5" s="209" t="s">
        <v>126</v>
      </c>
      <c r="F5" s="210"/>
      <c r="G5" s="211"/>
      <c r="H5" s="210" t="s">
        <v>118</v>
      </c>
      <c r="I5" s="210"/>
      <c r="J5" s="211"/>
      <c r="K5" s="209" t="s">
        <v>122</v>
      </c>
      <c r="L5" s="210"/>
      <c r="M5" s="211"/>
      <c r="N5" s="210" t="s">
        <v>171</v>
      </c>
      <c r="O5" s="210"/>
      <c r="P5" s="211"/>
      <c r="Q5" s="209" t="s">
        <v>169</v>
      </c>
      <c r="R5" s="210"/>
      <c r="S5" s="211"/>
      <c r="T5" s="91" t="s">
        <v>0</v>
      </c>
      <c r="U5" s="36" t="s">
        <v>1</v>
      </c>
      <c r="V5" s="36" t="s">
        <v>2</v>
      </c>
      <c r="W5" s="36" t="s">
        <v>3</v>
      </c>
      <c r="X5" s="36" t="s">
        <v>4</v>
      </c>
    </row>
    <row r="6" spans="1:24" ht="16.5" customHeight="1" thickBot="1">
      <c r="A6" s="200" t="str">
        <f>$B$5</f>
        <v>陵南ＦＣ</v>
      </c>
      <c r="B6" s="190"/>
      <c r="C6" s="191"/>
      <c r="D6" s="192"/>
      <c r="E6" s="190"/>
      <c r="F6" s="191"/>
      <c r="G6" s="192"/>
      <c r="H6" s="190"/>
      <c r="I6" s="191"/>
      <c r="J6" s="192"/>
      <c r="K6" s="40">
        <v>2</v>
      </c>
      <c r="L6" s="41" t="s">
        <v>19</v>
      </c>
      <c r="M6" s="42">
        <v>0</v>
      </c>
      <c r="N6" s="40">
        <v>0</v>
      </c>
      <c r="O6" s="41" t="s">
        <v>19</v>
      </c>
      <c r="P6" s="42">
        <v>7</v>
      </c>
      <c r="Q6" s="40">
        <v>1</v>
      </c>
      <c r="R6" s="41" t="s">
        <v>19</v>
      </c>
      <c r="S6" s="42">
        <v>1</v>
      </c>
      <c r="T6" s="214">
        <f>F7+I7+L7+O7+R7</f>
        <v>4</v>
      </c>
      <c r="U6" s="196">
        <f>SUM(E6,H6,K6,N6,Q6)</f>
        <v>3</v>
      </c>
      <c r="V6" s="196">
        <f>SUM(M6,J6,G6,P6,S6)</f>
        <v>8</v>
      </c>
      <c r="W6" s="198">
        <f>$U$6-$V$6</f>
        <v>-5</v>
      </c>
      <c r="X6" s="198">
        <v>4</v>
      </c>
    </row>
    <row r="7" spans="1:24" ht="16.5" customHeight="1" thickBot="1">
      <c r="A7" s="201"/>
      <c r="B7" s="193"/>
      <c r="C7" s="194"/>
      <c r="D7" s="195"/>
      <c r="E7" s="193"/>
      <c r="F7" s="194"/>
      <c r="G7" s="195"/>
      <c r="H7" s="193"/>
      <c r="I7" s="194"/>
      <c r="J7" s="195"/>
      <c r="K7" s="44" t="s">
        <v>5</v>
      </c>
      <c r="L7" s="39">
        <v>3</v>
      </c>
      <c r="M7" s="45"/>
      <c r="N7" s="44" t="s">
        <v>5</v>
      </c>
      <c r="O7" s="39">
        <v>0</v>
      </c>
      <c r="P7" s="45"/>
      <c r="Q7" s="44" t="s">
        <v>5</v>
      </c>
      <c r="R7" s="39">
        <v>1</v>
      </c>
      <c r="S7" s="45"/>
      <c r="T7" s="215"/>
      <c r="U7" s="197"/>
      <c r="V7" s="197"/>
      <c r="W7" s="199"/>
      <c r="X7" s="199"/>
    </row>
    <row r="8" spans="1:24" ht="16.5" customHeight="1" thickBot="1">
      <c r="A8" s="200" t="str">
        <f>$E$5</f>
        <v>井吹台ＳＣ</v>
      </c>
      <c r="B8" s="190"/>
      <c r="C8" s="191"/>
      <c r="D8" s="192"/>
      <c r="E8" s="190"/>
      <c r="F8" s="191"/>
      <c r="G8" s="192"/>
      <c r="H8" s="40">
        <v>6</v>
      </c>
      <c r="I8" s="41" t="s">
        <v>19</v>
      </c>
      <c r="J8" s="43">
        <v>1</v>
      </c>
      <c r="K8" s="40">
        <v>2</v>
      </c>
      <c r="L8" s="41" t="s">
        <v>19</v>
      </c>
      <c r="M8" s="42">
        <v>0</v>
      </c>
      <c r="N8" s="40">
        <v>0</v>
      </c>
      <c r="O8" s="41" t="s">
        <v>19</v>
      </c>
      <c r="P8" s="42">
        <v>2</v>
      </c>
      <c r="Q8" s="190"/>
      <c r="R8" s="191"/>
      <c r="S8" s="192"/>
      <c r="T8" s="214">
        <f>C9+I9+L9+O9+R9</f>
        <v>6</v>
      </c>
      <c r="U8" s="196">
        <f>SUM(B8,H8,K8,N8,Q8)</f>
        <v>8</v>
      </c>
      <c r="V8" s="196">
        <f>SUM(M8,J8,D8,P8,S8)</f>
        <v>3</v>
      </c>
      <c r="W8" s="198">
        <f>$U$8-$V$8</f>
        <v>5</v>
      </c>
      <c r="X8" s="198">
        <v>2</v>
      </c>
    </row>
    <row r="9" spans="1:24" ht="16.5" customHeight="1" thickBot="1">
      <c r="A9" s="201"/>
      <c r="B9" s="193"/>
      <c r="C9" s="194"/>
      <c r="D9" s="195"/>
      <c r="E9" s="193"/>
      <c r="F9" s="194"/>
      <c r="G9" s="195"/>
      <c r="H9" s="44" t="s">
        <v>5</v>
      </c>
      <c r="I9" s="39">
        <v>3</v>
      </c>
      <c r="J9" s="46"/>
      <c r="K9" s="44" t="s">
        <v>5</v>
      </c>
      <c r="L9" s="39">
        <v>3</v>
      </c>
      <c r="M9" s="45"/>
      <c r="N9" s="44" t="s">
        <v>5</v>
      </c>
      <c r="O9" s="39">
        <v>0</v>
      </c>
      <c r="P9" s="45"/>
      <c r="Q9" s="193"/>
      <c r="R9" s="194"/>
      <c r="S9" s="195"/>
      <c r="T9" s="215"/>
      <c r="U9" s="197"/>
      <c r="V9" s="197"/>
      <c r="W9" s="199"/>
      <c r="X9" s="199"/>
    </row>
    <row r="10" spans="1:24" ht="16.5" customHeight="1" thickBot="1">
      <c r="A10" s="200" t="str">
        <f>$H$5</f>
        <v>大正ＳＣ</v>
      </c>
      <c r="B10" s="190"/>
      <c r="C10" s="191"/>
      <c r="D10" s="192"/>
      <c r="E10" s="40">
        <v>1</v>
      </c>
      <c r="F10" s="41" t="s">
        <v>19</v>
      </c>
      <c r="G10" s="42">
        <v>6</v>
      </c>
      <c r="H10" s="190"/>
      <c r="I10" s="191"/>
      <c r="J10" s="192"/>
      <c r="K10" s="40">
        <v>2</v>
      </c>
      <c r="L10" s="41" t="s">
        <v>19</v>
      </c>
      <c r="M10" s="42">
        <v>1</v>
      </c>
      <c r="N10" s="190"/>
      <c r="O10" s="191"/>
      <c r="P10" s="192"/>
      <c r="Q10" s="40">
        <v>0</v>
      </c>
      <c r="R10" s="41" t="s">
        <v>19</v>
      </c>
      <c r="S10" s="42">
        <v>5</v>
      </c>
      <c r="T10" s="214">
        <f>C11+F11+L11+O11+R11</f>
        <v>3</v>
      </c>
      <c r="U10" s="196">
        <f>SUM(B10,E10,K10,N10,Q10)</f>
        <v>3</v>
      </c>
      <c r="V10" s="196">
        <f>SUM(M10,G10,D10,P10,S10)</f>
        <v>12</v>
      </c>
      <c r="W10" s="198">
        <f>$U$10-$V$10</f>
        <v>-9</v>
      </c>
      <c r="X10" s="198">
        <v>5</v>
      </c>
    </row>
    <row r="11" spans="1:24" ht="16.5" customHeight="1" thickBot="1">
      <c r="A11" s="201"/>
      <c r="B11" s="193"/>
      <c r="C11" s="194"/>
      <c r="D11" s="195"/>
      <c r="E11" s="44" t="s">
        <v>5</v>
      </c>
      <c r="F11" s="39">
        <v>0</v>
      </c>
      <c r="G11" s="45"/>
      <c r="H11" s="193"/>
      <c r="I11" s="194"/>
      <c r="J11" s="195"/>
      <c r="K11" s="44" t="s">
        <v>5</v>
      </c>
      <c r="L11" s="39">
        <v>3</v>
      </c>
      <c r="M11" s="45"/>
      <c r="N11" s="193"/>
      <c r="O11" s="194"/>
      <c r="P11" s="195"/>
      <c r="Q11" s="44" t="s">
        <v>5</v>
      </c>
      <c r="R11" s="39">
        <v>0</v>
      </c>
      <c r="S11" s="45"/>
      <c r="T11" s="215"/>
      <c r="U11" s="197"/>
      <c r="V11" s="197"/>
      <c r="W11" s="199"/>
      <c r="X11" s="199"/>
    </row>
    <row r="12" spans="1:24" ht="16.5" customHeight="1" thickBot="1">
      <c r="A12" s="200" t="str">
        <f>$K$5</f>
        <v>梶ＦＣ</v>
      </c>
      <c r="B12" s="40">
        <v>0</v>
      </c>
      <c r="C12" s="41" t="s">
        <v>19</v>
      </c>
      <c r="D12" s="42">
        <v>2</v>
      </c>
      <c r="E12" s="40">
        <v>0</v>
      </c>
      <c r="F12" s="41" t="s">
        <v>19</v>
      </c>
      <c r="G12" s="42">
        <v>2</v>
      </c>
      <c r="H12" s="40">
        <v>1</v>
      </c>
      <c r="I12" s="41" t="s">
        <v>19</v>
      </c>
      <c r="J12" s="42">
        <v>2</v>
      </c>
      <c r="K12" s="190"/>
      <c r="L12" s="191"/>
      <c r="M12" s="192"/>
      <c r="N12" s="190"/>
      <c r="O12" s="191"/>
      <c r="P12" s="192"/>
      <c r="Q12" s="190"/>
      <c r="R12" s="191"/>
      <c r="S12" s="192"/>
      <c r="T12" s="216">
        <f>C13+F13+I13+O13+R13</f>
        <v>0</v>
      </c>
      <c r="U12" s="196">
        <f>SUM(H12,E12,B12,N12,Q12)</f>
        <v>1</v>
      </c>
      <c r="V12" s="196">
        <f>SUM(J12,G12,D12,P12,S12)</f>
        <v>6</v>
      </c>
      <c r="W12" s="198">
        <f>$U$12-$V$12</f>
        <v>-5</v>
      </c>
      <c r="X12" s="198">
        <v>6</v>
      </c>
    </row>
    <row r="13" spans="1:24" ht="16.5" customHeight="1" thickBot="1">
      <c r="A13" s="201"/>
      <c r="B13" s="44" t="s">
        <v>5</v>
      </c>
      <c r="C13" s="39">
        <v>0</v>
      </c>
      <c r="D13" s="45"/>
      <c r="E13" s="44" t="s">
        <v>5</v>
      </c>
      <c r="F13" s="39">
        <v>0</v>
      </c>
      <c r="G13" s="45"/>
      <c r="H13" s="44" t="s">
        <v>5</v>
      </c>
      <c r="I13" s="39">
        <v>0</v>
      </c>
      <c r="J13" s="45"/>
      <c r="K13" s="193"/>
      <c r="L13" s="194"/>
      <c r="M13" s="195"/>
      <c r="N13" s="193"/>
      <c r="O13" s="194"/>
      <c r="P13" s="195"/>
      <c r="Q13" s="193"/>
      <c r="R13" s="194"/>
      <c r="S13" s="195"/>
      <c r="T13" s="215"/>
      <c r="U13" s="197"/>
      <c r="V13" s="197"/>
      <c r="W13" s="199"/>
      <c r="X13" s="199"/>
    </row>
    <row r="14" spans="1:24" ht="16.5" customHeight="1" thickBot="1">
      <c r="A14" s="200" t="str">
        <f>N5</f>
        <v>ＲＩＰ　ＡＣＥ　ＳＣ</v>
      </c>
      <c r="B14" s="40">
        <v>7</v>
      </c>
      <c r="C14" s="41" t="s">
        <v>19</v>
      </c>
      <c r="D14" s="42">
        <v>0</v>
      </c>
      <c r="E14" s="40">
        <v>2</v>
      </c>
      <c r="F14" s="41" t="s">
        <v>19</v>
      </c>
      <c r="G14" s="42">
        <v>0</v>
      </c>
      <c r="H14" s="190"/>
      <c r="I14" s="191"/>
      <c r="J14" s="192"/>
      <c r="K14" s="190"/>
      <c r="L14" s="191"/>
      <c r="M14" s="192"/>
      <c r="N14" s="190"/>
      <c r="O14" s="191"/>
      <c r="P14" s="192"/>
      <c r="Q14" s="40">
        <v>2</v>
      </c>
      <c r="R14" s="41" t="s">
        <v>19</v>
      </c>
      <c r="S14" s="42">
        <v>2</v>
      </c>
      <c r="T14" s="216">
        <f>C15+F15+I15+L15+R15</f>
        <v>7</v>
      </c>
      <c r="U14" s="196">
        <f>SUM(B14,E14,H14,K14,Q14)</f>
        <v>11</v>
      </c>
      <c r="V14" s="196">
        <f>SUM(J14,G14,D14,M14,S14)</f>
        <v>2</v>
      </c>
      <c r="W14" s="198">
        <v>9</v>
      </c>
      <c r="X14" s="198">
        <v>1</v>
      </c>
    </row>
    <row r="15" spans="1:24" ht="16.5" customHeight="1" thickBot="1">
      <c r="A15" s="201"/>
      <c r="B15" s="44" t="s">
        <v>5</v>
      </c>
      <c r="C15" s="39">
        <v>3</v>
      </c>
      <c r="D15" s="45"/>
      <c r="E15" s="44" t="s">
        <v>5</v>
      </c>
      <c r="F15" s="39">
        <v>3</v>
      </c>
      <c r="G15" s="45"/>
      <c r="H15" s="193"/>
      <c r="I15" s="194"/>
      <c r="J15" s="195"/>
      <c r="K15" s="193"/>
      <c r="L15" s="194"/>
      <c r="M15" s="195"/>
      <c r="N15" s="193"/>
      <c r="O15" s="194"/>
      <c r="P15" s="195"/>
      <c r="Q15" s="44" t="s">
        <v>5</v>
      </c>
      <c r="R15" s="39">
        <v>1</v>
      </c>
      <c r="S15" s="45"/>
      <c r="T15" s="215"/>
      <c r="U15" s="197"/>
      <c r="V15" s="197"/>
      <c r="W15" s="199"/>
      <c r="X15" s="199"/>
    </row>
    <row r="16" spans="1:24" ht="16.5" customHeight="1" thickBot="1">
      <c r="A16" s="200" t="str">
        <f>Q5</f>
        <v>長尾ウオーズ・レアル</v>
      </c>
      <c r="B16" s="40">
        <v>1</v>
      </c>
      <c r="C16" s="41" t="s">
        <v>19</v>
      </c>
      <c r="D16" s="42">
        <v>1</v>
      </c>
      <c r="E16" s="190"/>
      <c r="F16" s="191"/>
      <c r="G16" s="192"/>
      <c r="H16" s="40">
        <v>5</v>
      </c>
      <c r="I16" s="41" t="s">
        <v>19</v>
      </c>
      <c r="J16" s="42">
        <v>0</v>
      </c>
      <c r="K16" s="190"/>
      <c r="L16" s="191"/>
      <c r="M16" s="192"/>
      <c r="N16" s="40">
        <v>2</v>
      </c>
      <c r="O16" s="41" t="s">
        <v>19</v>
      </c>
      <c r="P16" s="42">
        <v>2</v>
      </c>
      <c r="Q16" s="190"/>
      <c r="R16" s="191"/>
      <c r="S16" s="192"/>
      <c r="T16" s="214">
        <f>C17+F17+I17+L17+O17</f>
        <v>5</v>
      </c>
      <c r="U16" s="196">
        <f>SUM(B16,E16,H16,K16,N16)</f>
        <v>8</v>
      </c>
      <c r="V16" s="196">
        <f>SUM(J16,G16,D16,M16,P16)</f>
        <v>3</v>
      </c>
      <c r="W16" s="198">
        <v>5</v>
      </c>
      <c r="X16" s="198">
        <v>3</v>
      </c>
    </row>
    <row r="17" spans="1:24" ht="16.5" customHeight="1" thickBot="1">
      <c r="A17" s="201"/>
      <c r="B17" s="44" t="s">
        <v>5</v>
      </c>
      <c r="C17" s="39">
        <v>1</v>
      </c>
      <c r="D17" s="45"/>
      <c r="E17" s="193"/>
      <c r="F17" s="194"/>
      <c r="G17" s="195"/>
      <c r="H17" s="44" t="s">
        <v>5</v>
      </c>
      <c r="I17" s="39">
        <v>3</v>
      </c>
      <c r="J17" s="45"/>
      <c r="K17" s="193"/>
      <c r="L17" s="194"/>
      <c r="M17" s="195"/>
      <c r="N17" s="44" t="s">
        <v>5</v>
      </c>
      <c r="O17" s="39">
        <v>1</v>
      </c>
      <c r="P17" s="45"/>
      <c r="Q17" s="193"/>
      <c r="R17" s="194"/>
      <c r="S17" s="195"/>
      <c r="T17" s="215"/>
      <c r="U17" s="197"/>
      <c r="V17" s="197"/>
      <c r="W17" s="199"/>
      <c r="X17" s="199"/>
    </row>
    <row r="18" spans="1:18" ht="16.5" customHeight="1">
      <c r="A18" s="9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6.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5" ht="16.5" customHeight="1" thickBot="1">
      <c r="A20" s="212" t="s">
        <v>20</v>
      </c>
      <c r="B20" s="212"/>
      <c r="C20" s="38"/>
      <c r="D20" s="38"/>
      <c r="E20" s="38"/>
    </row>
    <row r="21" spans="1:18" ht="16.5" customHeight="1" thickBot="1">
      <c r="A21" s="39"/>
      <c r="B21" s="209" t="s">
        <v>121</v>
      </c>
      <c r="C21" s="210"/>
      <c r="D21" s="210"/>
      <c r="E21" s="209" t="s">
        <v>117</v>
      </c>
      <c r="F21" s="210"/>
      <c r="G21" s="211"/>
      <c r="H21" s="209" t="s">
        <v>152</v>
      </c>
      <c r="I21" s="210"/>
      <c r="J21" s="210"/>
      <c r="K21" s="209" t="s">
        <v>153</v>
      </c>
      <c r="L21" s="210"/>
      <c r="M21" s="210"/>
      <c r="N21" s="36" t="s">
        <v>0</v>
      </c>
      <c r="O21" s="36" t="s">
        <v>1</v>
      </c>
      <c r="P21" s="36" t="s">
        <v>2</v>
      </c>
      <c r="Q21" s="36" t="s">
        <v>3</v>
      </c>
      <c r="R21" s="36" t="s">
        <v>4</v>
      </c>
    </row>
    <row r="22" spans="1:18" ht="16.5" customHeight="1" thickBot="1">
      <c r="A22" s="200" t="str">
        <f>$B$21</f>
        <v>三日市ＦＣ</v>
      </c>
      <c r="B22" s="202"/>
      <c r="C22" s="203"/>
      <c r="D22" s="206"/>
      <c r="E22" s="40">
        <v>4</v>
      </c>
      <c r="F22" s="41" t="s">
        <v>19</v>
      </c>
      <c r="G22" s="42">
        <v>0</v>
      </c>
      <c r="H22" s="40">
        <v>3</v>
      </c>
      <c r="I22" s="41" t="s">
        <v>19</v>
      </c>
      <c r="J22" s="43">
        <v>0</v>
      </c>
      <c r="K22" s="40">
        <v>7</v>
      </c>
      <c r="L22" s="41" t="s">
        <v>19</v>
      </c>
      <c r="M22" s="43">
        <v>0</v>
      </c>
      <c r="N22" s="196">
        <f>L23+I23+F23</f>
        <v>9</v>
      </c>
      <c r="O22" s="196">
        <f>SUM(E22,H22,K22)</f>
        <v>14</v>
      </c>
      <c r="P22" s="196">
        <f>SUM(M22,J22,G22)</f>
        <v>0</v>
      </c>
      <c r="Q22" s="198">
        <f>$O$22-$P$22</f>
        <v>14</v>
      </c>
      <c r="R22" s="198">
        <v>1</v>
      </c>
    </row>
    <row r="23" spans="1:18" ht="16.5" customHeight="1" thickBot="1">
      <c r="A23" s="201"/>
      <c r="B23" s="204"/>
      <c r="C23" s="205"/>
      <c r="D23" s="207"/>
      <c r="E23" s="44" t="s">
        <v>5</v>
      </c>
      <c r="F23" s="39">
        <v>3</v>
      </c>
      <c r="G23" s="45"/>
      <c r="H23" s="44" t="s">
        <v>5</v>
      </c>
      <c r="I23" s="39">
        <v>3</v>
      </c>
      <c r="J23" s="46"/>
      <c r="K23" s="44" t="s">
        <v>5</v>
      </c>
      <c r="L23" s="39">
        <v>3</v>
      </c>
      <c r="M23" s="46"/>
      <c r="N23" s="197"/>
      <c r="O23" s="197"/>
      <c r="P23" s="197"/>
      <c r="Q23" s="199"/>
      <c r="R23" s="199"/>
    </row>
    <row r="24" spans="1:18" ht="16.5" customHeight="1" thickBot="1">
      <c r="A24" s="200" t="str">
        <f>$E$21</f>
        <v>播磨ＳＣ</v>
      </c>
      <c r="B24" s="40">
        <v>0</v>
      </c>
      <c r="C24" s="41" t="s">
        <v>19</v>
      </c>
      <c r="D24" s="42">
        <v>4</v>
      </c>
      <c r="E24" s="202"/>
      <c r="F24" s="203"/>
      <c r="G24" s="206"/>
      <c r="H24" s="40">
        <v>7</v>
      </c>
      <c r="I24" s="41" t="s">
        <v>19</v>
      </c>
      <c r="J24" s="43">
        <v>0</v>
      </c>
      <c r="K24" s="40">
        <v>5</v>
      </c>
      <c r="L24" s="41" t="s">
        <v>19</v>
      </c>
      <c r="M24" s="43">
        <v>0</v>
      </c>
      <c r="N24" s="196">
        <f>SUM(L25,I25,C25)</f>
        <v>6</v>
      </c>
      <c r="O24" s="196">
        <f>SUM(K24,H24,B24)</f>
        <v>12</v>
      </c>
      <c r="P24" s="196">
        <f>SUM(M24,J24,D24)</f>
        <v>4</v>
      </c>
      <c r="Q24" s="198">
        <f>$O$24-$P$24</f>
        <v>8</v>
      </c>
      <c r="R24" s="198">
        <v>2</v>
      </c>
    </row>
    <row r="25" spans="1:18" ht="16.5" customHeight="1" thickBot="1">
      <c r="A25" s="201"/>
      <c r="B25" s="44" t="s">
        <v>5</v>
      </c>
      <c r="C25" s="39">
        <v>0</v>
      </c>
      <c r="D25" s="45"/>
      <c r="E25" s="204"/>
      <c r="F25" s="205"/>
      <c r="G25" s="207"/>
      <c r="H25" s="44" t="s">
        <v>5</v>
      </c>
      <c r="I25" s="39">
        <v>3</v>
      </c>
      <c r="J25" s="46"/>
      <c r="K25" s="44" t="s">
        <v>5</v>
      </c>
      <c r="L25" s="39">
        <v>3</v>
      </c>
      <c r="M25" s="46"/>
      <c r="N25" s="197"/>
      <c r="O25" s="197"/>
      <c r="P25" s="197"/>
      <c r="Q25" s="199"/>
      <c r="R25" s="199"/>
    </row>
    <row r="26" spans="1:18" ht="16.5" customHeight="1" thickBot="1">
      <c r="A26" s="200" t="str">
        <f>$H$21</f>
        <v>福知山・Ｂ</v>
      </c>
      <c r="B26" s="40">
        <v>0</v>
      </c>
      <c r="C26" s="41" t="s">
        <v>19</v>
      </c>
      <c r="D26" s="42">
        <v>3</v>
      </c>
      <c r="E26" s="40">
        <v>0</v>
      </c>
      <c r="F26" s="41" t="s">
        <v>19</v>
      </c>
      <c r="G26" s="42">
        <v>7</v>
      </c>
      <c r="H26" s="202"/>
      <c r="I26" s="203"/>
      <c r="J26" s="203"/>
      <c r="K26" s="40">
        <v>1</v>
      </c>
      <c r="L26" s="41" t="s">
        <v>19</v>
      </c>
      <c r="M26" s="43">
        <v>1</v>
      </c>
      <c r="N26" s="196">
        <f>SUM(L27,F27,C27)</f>
        <v>1</v>
      </c>
      <c r="O26" s="196">
        <f>SUM(K26,E26,B26)</f>
        <v>1</v>
      </c>
      <c r="P26" s="196">
        <f>SUM(M26,G26,D26)</f>
        <v>11</v>
      </c>
      <c r="Q26" s="198">
        <f>$O$26-$P$26</f>
        <v>-10</v>
      </c>
      <c r="R26" s="198">
        <v>3</v>
      </c>
    </row>
    <row r="27" spans="1:18" ht="16.5" customHeight="1" thickBot="1">
      <c r="A27" s="201"/>
      <c r="B27" s="44" t="s">
        <v>5</v>
      </c>
      <c r="C27" s="39">
        <v>0</v>
      </c>
      <c r="D27" s="45"/>
      <c r="E27" s="44" t="s">
        <v>5</v>
      </c>
      <c r="F27" s="39"/>
      <c r="G27" s="45"/>
      <c r="H27" s="204"/>
      <c r="I27" s="205"/>
      <c r="J27" s="205"/>
      <c r="K27" s="44" t="s">
        <v>5</v>
      </c>
      <c r="L27" s="39">
        <v>1</v>
      </c>
      <c r="M27" s="46"/>
      <c r="N27" s="197"/>
      <c r="O27" s="197"/>
      <c r="P27" s="197"/>
      <c r="Q27" s="199"/>
      <c r="R27" s="199"/>
    </row>
    <row r="28" spans="1:18" ht="16.5" customHeight="1" thickBot="1">
      <c r="A28" s="200" t="str">
        <f>$K$21</f>
        <v>朝来ＦＣ</v>
      </c>
      <c r="B28" s="40">
        <v>0</v>
      </c>
      <c r="C28" s="41" t="s">
        <v>19</v>
      </c>
      <c r="D28" s="42">
        <v>7</v>
      </c>
      <c r="E28" s="40">
        <v>0</v>
      </c>
      <c r="F28" s="41" t="s">
        <v>19</v>
      </c>
      <c r="G28" s="42">
        <v>5</v>
      </c>
      <c r="H28" s="40">
        <v>1</v>
      </c>
      <c r="I28" s="41" t="s">
        <v>19</v>
      </c>
      <c r="J28" s="42">
        <v>1</v>
      </c>
      <c r="K28" s="202"/>
      <c r="L28" s="203"/>
      <c r="M28" s="203"/>
      <c r="N28" s="196">
        <f>SUM(C29,F29,I29)</f>
        <v>1</v>
      </c>
      <c r="O28" s="196">
        <f>SUM(B28,E28,H28)</f>
        <v>1</v>
      </c>
      <c r="P28" s="196">
        <f>SUM(J28,G28,D28)</f>
        <v>13</v>
      </c>
      <c r="Q28" s="198">
        <f>$O$28-$P$28</f>
        <v>-12</v>
      </c>
      <c r="R28" s="198">
        <v>4</v>
      </c>
    </row>
    <row r="29" spans="1:18" ht="16.5" customHeight="1" thickBot="1">
      <c r="A29" s="201"/>
      <c r="B29" s="44" t="s">
        <v>5</v>
      </c>
      <c r="C29" s="39">
        <v>0</v>
      </c>
      <c r="D29" s="45"/>
      <c r="E29" s="44" t="s">
        <v>5</v>
      </c>
      <c r="F29" s="39">
        <v>0</v>
      </c>
      <c r="G29" s="45"/>
      <c r="H29" s="44" t="s">
        <v>5</v>
      </c>
      <c r="I29" s="39">
        <v>1</v>
      </c>
      <c r="J29" s="45"/>
      <c r="K29" s="204"/>
      <c r="L29" s="205"/>
      <c r="M29" s="205"/>
      <c r="N29" s="197"/>
      <c r="O29" s="197"/>
      <c r="P29" s="197"/>
      <c r="Q29" s="199"/>
      <c r="R29" s="199"/>
    </row>
    <row r="30" spans="1:18" ht="16.5" customHeight="1">
      <c r="A30" s="4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5" ht="16.5" customHeight="1" thickBot="1">
      <c r="A32" s="212" t="s">
        <v>17</v>
      </c>
      <c r="B32" s="212"/>
      <c r="C32" s="38"/>
      <c r="D32" s="38"/>
      <c r="E32" s="38"/>
    </row>
    <row r="33" spans="1:18" ht="16.5" customHeight="1" thickBot="1">
      <c r="A33" s="39"/>
      <c r="B33" s="209" t="s">
        <v>119</v>
      </c>
      <c r="C33" s="210"/>
      <c r="D33" s="210"/>
      <c r="E33" s="209" t="s">
        <v>172</v>
      </c>
      <c r="F33" s="210"/>
      <c r="G33" s="211"/>
      <c r="H33" s="209" t="s">
        <v>127</v>
      </c>
      <c r="I33" s="210"/>
      <c r="J33" s="211"/>
      <c r="K33" s="209" t="s">
        <v>120</v>
      </c>
      <c r="L33" s="210"/>
      <c r="M33" s="210"/>
      <c r="N33" s="36" t="s">
        <v>0</v>
      </c>
      <c r="O33" s="36" t="s">
        <v>1</v>
      </c>
      <c r="P33" s="36" t="s">
        <v>2</v>
      </c>
      <c r="Q33" s="36" t="s">
        <v>3</v>
      </c>
      <c r="R33" s="36" t="s">
        <v>4</v>
      </c>
    </row>
    <row r="34" spans="1:18" ht="16.5" customHeight="1" thickBot="1">
      <c r="A34" s="200" t="str">
        <f>$B$33</f>
        <v>久美浜ＳＳＤ</v>
      </c>
      <c r="B34" s="202"/>
      <c r="C34" s="203"/>
      <c r="D34" s="206"/>
      <c r="E34" s="40">
        <v>0</v>
      </c>
      <c r="F34" s="41" t="s">
        <v>19</v>
      </c>
      <c r="G34" s="42">
        <v>1</v>
      </c>
      <c r="H34" s="40">
        <v>0</v>
      </c>
      <c r="I34" s="41" t="s">
        <v>19</v>
      </c>
      <c r="J34" s="43">
        <v>3</v>
      </c>
      <c r="K34" s="40">
        <v>1</v>
      </c>
      <c r="L34" s="41" t="s">
        <v>19</v>
      </c>
      <c r="M34" s="43">
        <v>2</v>
      </c>
      <c r="N34" s="196">
        <f>SUM(L35,I35,F35)</f>
        <v>0</v>
      </c>
      <c r="O34" s="196">
        <f>SUM(E34,H34,K34)</f>
        <v>1</v>
      </c>
      <c r="P34" s="196">
        <f>SUM(M34,J34,G34)</f>
        <v>6</v>
      </c>
      <c r="Q34" s="198">
        <f>$O$34-$P$34</f>
        <v>-5</v>
      </c>
      <c r="R34" s="198">
        <v>4</v>
      </c>
    </row>
    <row r="35" spans="1:18" ht="16.5" customHeight="1" thickBot="1">
      <c r="A35" s="201"/>
      <c r="B35" s="204"/>
      <c r="C35" s="205"/>
      <c r="D35" s="207"/>
      <c r="E35" s="44" t="s">
        <v>5</v>
      </c>
      <c r="F35" s="39">
        <v>0</v>
      </c>
      <c r="G35" s="45"/>
      <c r="H35" s="44" t="s">
        <v>5</v>
      </c>
      <c r="I35" s="39">
        <v>0</v>
      </c>
      <c r="J35" s="46"/>
      <c r="K35" s="44" t="s">
        <v>5</v>
      </c>
      <c r="L35" s="39">
        <v>0</v>
      </c>
      <c r="M35" s="46"/>
      <c r="N35" s="197"/>
      <c r="O35" s="197"/>
      <c r="P35" s="197"/>
      <c r="Q35" s="199"/>
      <c r="R35" s="199"/>
    </row>
    <row r="36" spans="1:18" ht="16.5" customHeight="1" thickBot="1">
      <c r="A36" s="200" t="str">
        <f>$E$33</f>
        <v>アーバンペガサス</v>
      </c>
      <c r="B36" s="40">
        <v>1</v>
      </c>
      <c r="C36" s="41" t="s">
        <v>19</v>
      </c>
      <c r="D36" s="42">
        <v>0</v>
      </c>
      <c r="E36" s="202"/>
      <c r="F36" s="203"/>
      <c r="G36" s="206"/>
      <c r="H36" s="40">
        <v>1</v>
      </c>
      <c r="I36" s="41" t="s">
        <v>19</v>
      </c>
      <c r="J36" s="43">
        <v>1</v>
      </c>
      <c r="K36" s="40">
        <v>1</v>
      </c>
      <c r="L36" s="41" t="s">
        <v>19</v>
      </c>
      <c r="M36" s="43">
        <v>0</v>
      </c>
      <c r="N36" s="196">
        <f>SUM(L37,I37,C37)</f>
        <v>7</v>
      </c>
      <c r="O36" s="196">
        <f>SUM(K36,H36,B36)</f>
        <v>3</v>
      </c>
      <c r="P36" s="208">
        <f>SUM(M36,J36,D36)</f>
        <v>1</v>
      </c>
      <c r="Q36" s="198">
        <f>$O$36-$P$36</f>
        <v>2</v>
      </c>
      <c r="R36" s="198">
        <v>1</v>
      </c>
    </row>
    <row r="37" spans="1:18" ht="16.5" customHeight="1" thickBot="1">
      <c r="A37" s="201"/>
      <c r="B37" s="44" t="s">
        <v>5</v>
      </c>
      <c r="C37" s="39">
        <v>3</v>
      </c>
      <c r="D37" s="45"/>
      <c r="E37" s="204"/>
      <c r="F37" s="205"/>
      <c r="G37" s="207"/>
      <c r="H37" s="44" t="s">
        <v>5</v>
      </c>
      <c r="I37" s="39">
        <v>1</v>
      </c>
      <c r="J37" s="46"/>
      <c r="K37" s="44" t="s">
        <v>5</v>
      </c>
      <c r="L37" s="39">
        <v>3</v>
      </c>
      <c r="M37" s="46"/>
      <c r="N37" s="197"/>
      <c r="O37" s="197"/>
      <c r="P37" s="197"/>
      <c r="Q37" s="199"/>
      <c r="R37" s="199"/>
    </row>
    <row r="38" spans="1:18" ht="16.5" customHeight="1" thickBot="1">
      <c r="A38" s="200" t="str">
        <f>$H$33</f>
        <v>小野東ＳＳＤ</v>
      </c>
      <c r="B38" s="40">
        <v>3</v>
      </c>
      <c r="C38" s="41" t="s">
        <v>19</v>
      </c>
      <c r="D38" s="42">
        <v>0</v>
      </c>
      <c r="E38" s="40">
        <v>1</v>
      </c>
      <c r="F38" s="41" t="s">
        <v>19</v>
      </c>
      <c r="G38" s="42">
        <v>1</v>
      </c>
      <c r="H38" s="202"/>
      <c r="I38" s="203"/>
      <c r="J38" s="203"/>
      <c r="K38" s="40">
        <v>0</v>
      </c>
      <c r="L38" s="41" t="s">
        <v>19</v>
      </c>
      <c r="M38" s="43">
        <v>2</v>
      </c>
      <c r="N38" s="196">
        <f>SUM(L39,F39,C39)</f>
        <v>4</v>
      </c>
      <c r="O38" s="196">
        <f>SUM(K38,E38,B38)</f>
        <v>4</v>
      </c>
      <c r="P38" s="196">
        <f>SUM(M38,G38,D38)</f>
        <v>3</v>
      </c>
      <c r="Q38" s="198">
        <f>$O$38-$P$38</f>
        <v>1</v>
      </c>
      <c r="R38" s="198">
        <v>3</v>
      </c>
    </row>
    <row r="39" spans="1:18" ht="16.5" customHeight="1" thickBot="1">
      <c r="A39" s="201"/>
      <c r="B39" s="44" t="s">
        <v>5</v>
      </c>
      <c r="C39" s="39">
        <v>3</v>
      </c>
      <c r="D39" s="45"/>
      <c r="E39" s="44" t="s">
        <v>5</v>
      </c>
      <c r="F39" s="39">
        <v>1</v>
      </c>
      <c r="G39" s="45"/>
      <c r="H39" s="204"/>
      <c r="I39" s="205"/>
      <c r="J39" s="205"/>
      <c r="K39" s="44" t="s">
        <v>5</v>
      </c>
      <c r="L39" s="39">
        <v>0</v>
      </c>
      <c r="M39" s="46"/>
      <c r="N39" s="197"/>
      <c r="O39" s="197"/>
      <c r="P39" s="197"/>
      <c r="Q39" s="199"/>
      <c r="R39" s="199"/>
    </row>
    <row r="40" spans="1:18" ht="16.5" customHeight="1" thickBot="1">
      <c r="A40" s="200" t="str">
        <f>$K$33</f>
        <v>やまてＳＣ</v>
      </c>
      <c r="B40" s="40">
        <v>2</v>
      </c>
      <c r="C40" s="41" t="s">
        <v>19</v>
      </c>
      <c r="D40" s="42">
        <v>1</v>
      </c>
      <c r="E40" s="40">
        <v>0</v>
      </c>
      <c r="F40" s="41" t="s">
        <v>19</v>
      </c>
      <c r="G40" s="42">
        <v>1</v>
      </c>
      <c r="H40" s="40">
        <v>2</v>
      </c>
      <c r="I40" s="41" t="s">
        <v>19</v>
      </c>
      <c r="J40" s="42">
        <v>0</v>
      </c>
      <c r="K40" s="202"/>
      <c r="L40" s="203"/>
      <c r="M40" s="203"/>
      <c r="N40" s="196">
        <f>SUM(I41,F41,C41)</f>
        <v>6</v>
      </c>
      <c r="O40" s="196">
        <f>SUM(H40,E40,B40)</f>
        <v>4</v>
      </c>
      <c r="P40" s="196">
        <f>SUM(J40,G40,D40)</f>
        <v>2</v>
      </c>
      <c r="Q40" s="198">
        <f>$O$40-$P$40</f>
        <v>2</v>
      </c>
      <c r="R40" s="198">
        <v>2</v>
      </c>
    </row>
    <row r="41" spans="1:18" ht="16.5" customHeight="1" thickBot="1">
      <c r="A41" s="201"/>
      <c r="B41" s="44" t="s">
        <v>5</v>
      </c>
      <c r="C41" s="39">
        <v>3</v>
      </c>
      <c r="D41" s="45"/>
      <c r="E41" s="44" t="s">
        <v>5</v>
      </c>
      <c r="F41" s="39">
        <v>0</v>
      </c>
      <c r="G41" s="45"/>
      <c r="H41" s="44" t="s">
        <v>5</v>
      </c>
      <c r="I41" s="39">
        <v>3</v>
      </c>
      <c r="J41" s="45"/>
      <c r="K41" s="204"/>
      <c r="L41" s="205"/>
      <c r="M41" s="205"/>
      <c r="N41" s="197"/>
      <c r="O41" s="197"/>
      <c r="P41" s="197"/>
      <c r="Q41" s="199"/>
      <c r="R41" s="199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</sheetData>
  <mergeCells count="130">
    <mergeCell ref="X10:X11"/>
    <mergeCell ref="W10:W11"/>
    <mergeCell ref="T14:T15"/>
    <mergeCell ref="W16:W17"/>
    <mergeCell ref="X16:X17"/>
    <mergeCell ref="T16:T17"/>
    <mergeCell ref="U16:U17"/>
    <mergeCell ref="V16:V17"/>
    <mergeCell ref="Q16:S17"/>
    <mergeCell ref="N14:P15"/>
    <mergeCell ref="A16:A17"/>
    <mergeCell ref="Q12:S13"/>
    <mergeCell ref="N2:R2"/>
    <mergeCell ref="K5:M5"/>
    <mergeCell ref="U12:U13"/>
    <mergeCell ref="T8:T9"/>
    <mergeCell ref="T10:T11"/>
    <mergeCell ref="T12:T13"/>
    <mergeCell ref="Q8:S9"/>
    <mergeCell ref="T6:T7"/>
    <mergeCell ref="N5:P5"/>
    <mergeCell ref="Q5:S5"/>
    <mergeCell ref="X6:X7"/>
    <mergeCell ref="X8:X9"/>
    <mergeCell ref="H5:J5"/>
    <mergeCell ref="H6:J7"/>
    <mergeCell ref="W6:W7"/>
    <mergeCell ref="W8:W9"/>
    <mergeCell ref="A20:B20"/>
    <mergeCell ref="A12:A13"/>
    <mergeCell ref="A10:A11"/>
    <mergeCell ref="B6:D7"/>
    <mergeCell ref="A6:A7"/>
    <mergeCell ref="B8:D9"/>
    <mergeCell ref="B10:D11"/>
    <mergeCell ref="A14:A15"/>
    <mergeCell ref="U14:U15"/>
    <mergeCell ref="V14:V15"/>
    <mergeCell ref="W14:W15"/>
    <mergeCell ref="X14:X15"/>
    <mergeCell ref="A8:A9"/>
    <mergeCell ref="A4:B4"/>
    <mergeCell ref="A1:G1"/>
    <mergeCell ref="A2:G2"/>
    <mergeCell ref="E6:G7"/>
    <mergeCell ref="B5:D5"/>
    <mergeCell ref="E5:G5"/>
    <mergeCell ref="E8:G9"/>
    <mergeCell ref="H21:J21"/>
    <mergeCell ref="A22:A23"/>
    <mergeCell ref="B22:D23"/>
    <mergeCell ref="H26:J27"/>
    <mergeCell ref="E24:G25"/>
    <mergeCell ref="B21:D21"/>
    <mergeCell ref="E21:G21"/>
    <mergeCell ref="A26:A27"/>
    <mergeCell ref="A24:A25"/>
    <mergeCell ref="O36:O37"/>
    <mergeCell ref="K21:M21"/>
    <mergeCell ref="A34:A35"/>
    <mergeCell ref="B34:D35"/>
    <mergeCell ref="N28:N29"/>
    <mergeCell ref="O28:O29"/>
    <mergeCell ref="H33:J33"/>
    <mergeCell ref="N26:N27"/>
    <mergeCell ref="A32:B32"/>
    <mergeCell ref="E33:G33"/>
    <mergeCell ref="P28:P29"/>
    <mergeCell ref="O22:O23"/>
    <mergeCell ref="O24:O25"/>
    <mergeCell ref="O26:O27"/>
    <mergeCell ref="W12:W13"/>
    <mergeCell ref="X12:X13"/>
    <mergeCell ref="O40:O41"/>
    <mergeCell ref="P40:P41"/>
    <mergeCell ref="P26:P27"/>
    <mergeCell ref="R26:R27"/>
    <mergeCell ref="R22:R23"/>
    <mergeCell ref="R24:R25"/>
    <mergeCell ref="Q28:Q29"/>
    <mergeCell ref="R28:R29"/>
    <mergeCell ref="Q22:Q23"/>
    <mergeCell ref="Q24:Q25"/>
    <mergeCell ref="Q26:Q27"/>
    <mergeCell ref="P22:P23"/>
    <mergeCell ref="P24:P25"/>
    <mergeCell ref="R36:R37"/>
    <mergeCell ref="N36:N37"/>
    <mergeCell ref="P36:P37"/>
    <mergeCell ref="B33:D33"/>
    <mergeCell ref="Q34:Q35"/>
    <mergeCell ref="R34:R35"/>
    <mergeCell ref="N34:N35"/>
    <mergeCell ref="O34:O35"/>
    <mergeCell ref="P34:P35"/>
    <mergeCell ref="K33:M33"/>
    <mergeCell ref="O38:O39"/>
    <mergeCell ref="P38:P39"/>
    <mergeCell ref="V12:V13"/>
    <mergeCell ref="U6:U7"/>
    <mergeCell ref="V6:V7"/>
    <mergeCell ref="U8:U9"/>
    <mergeCell ref="V8:V9"/>
    <mergeCell ref="U10:U11"/>
    <mergeCell ref="V10:V11"/>
    <mergeCell ref="Q36:Q37"/>
    <mergeCell ref="K28:M29"/>
    <mergeCell ref="N22:N23"/>
    <mergeCell ref="N24:N25"/>
    <mergeCell ref="A36:A37"/>
    <mergeCell ref="E36:G37"/>
    <mergeCell ref="A28:A29"/>
    <mergeCell ref="N40:N41"/>
    <mergeCell ref="R38:R39"/>
    <mergeCell ref="A40:A41"/>
    <mergeCell ref="Q40:Q41"/>
    <mergeCell ref="R40:R41"/>
    <mergeCell ref="K40:M41"/>
    <mergeCell ref="A38:A39"/>
    <mergeCell ref="H38:J39"/>
    <mergeCell ref="Q38:Q39"/>
    <mergeCell ref="N38:N39"/>
    <mergeCell ref="H10:J11"/>
    <mergeCell ref="H14:J15"/>
    <mergeCell ref="E16:G17"/>
    <mergeCell ref="N12:P13"/>
    <mergeCell ref="K14:M15"/>
    <mergeCell ref="K16:M17"/>
    <mergeCell ref="K12:M13"/>
    <mergeCell ref="N10:P11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A1">
      <selection activeCell="P18" sqref="P18"/>
    </sheetView>
  </sheetViews>
  <sheetFormatPr defaultColWidth="9.00390625" defaultRowHeight="36.75" customHeight="1"/>
  <cols>
    <col min="1" max="1" width="10.625" style="35" customWidth="1"/>
    <col min="2" max="29" width="4.75390625" style="35" customWidth="1"/>
    <col min="30" max="16384" width="13.625" style="35" customWidth="1"/>
  </cols>
  <sheetData>
    <row r="1" spans="1:9" ht="16.5" customHeight="1">
      <c r="A1" s="212" t="s">
        <v>143</v>
      </c>
      <c r="B1" s="212"/>
      <c r="C1" s="212"/>
      <c r="D1" s="212"/>
      <c r="E1" s="212"/>
      <c r="F1" s="212"/>
      <c r="G1" s="212"/>
      <c r="H1" s="38"/>
      <c r="I1" s="38"/>
    </row>
    <row r="2" spans="1:18" ht="16.5" customHeight="1">
      <c r="A2" s="212" t="s">
        <v>27</v>
      </c>
      <c r="B2" s="212"/>
      <c r="C2" s="212"/>
      <c r="D2" s="212"/>
      <c r="E2" s="212"/>
      <c r="F2" s="212"/>
      <c r="G2" s="212"/>
      <c r="H2" s="38"/>
      <c r="N2" s="213"/>
      <c r="O2" s="213"/>
      <c r="P2" s="213"/>
      <c r="Q2" s="213"/>
      <c r="R2" s="213"/>
    </row>
    <row r="3" spans="1:5" ht="16.5" customHeight="1">
      <c r="A3" s="38"/>
      <c r="B3" s="38"/>
      <c r="C3" s="38"/>
      <c r="D3" s="38"/>
      <c r="E3" s="38"/>
    </row>
    <row r="4" spans="1:20" ht="16.5" customHeight="1" thickBot="1">
      <c r="A4" s="212" t="s">
        <v>133</v>
      </c>
      <c r="B4" s="212"/>
      <c r="C4" s="38"/>
      <c r="D4" s="38"/>
      <c r="E4" s="38"/>
      <c r="Q4" s="46"/>
      <c r="R4" s="46"/>
      <c r="S4" s="46"/>
      <c r="T4" s="46"/>
    </row>
    <row r="5" spans="1:24" ht="16.5" customHeight="1" thickBot="1">
      <c r="A5" s="39"/>
      <c r="B5" s="209" t="s">
        <v>124</v>
      </c>
      <c r="C5" s="210"/>
      <c r="D5" s="211"/>
      <c r="E5" s="209" t="s">
        <v>151</v>
      </c>
      <c r="F5" s="210"/>
      <c r="G5" s="211"/>
      <c r="H5" s="209" t="s">
        <v>150</v>
      </c>
      <c r="I5" s="210"/>
      <c r="J5" s="210"/>
      <c r="K5" s="209" t="s">
        <v>173</v>
      </c>
      <c r="L5" s="210"/>
      <c r="M5" s="211"/>
      <c r="N5" s="210" t="s">
        <v>114</v>
      </c>
      <c r="O5" s="210"/>
      <c r="P5" s="211"/>
      <c r="Q5" s="209" t="s">
        <v>174</v>
      </c>
      <c r="R5" s="210"/>
      <c r="S5" s="211"/>
      <c r="T5" s="91" t="s">
        <v>0</v>
      </c>
      <c r="U5" s="36" t="s">
        <v>1</v>
      </c>
      <c r="V5" s="36" t="s">
        <v>2</v>
      </c>
      <c r="W5" s="36" t="s">
        <v>3</v>
      </c>
      <c r="X5" s="36" t="s">
        <v>4</v>
      </c>
    </row>
    <row r="6" spans="1:24" ht="16.5" customHeight="1" thickBot="1">
      <c r="A6" s="200" t="str">
        <f>$B$5</f>
        <v>修斉ＳＳＤ</v>
      </c>
      <c r="B6" s="190"/>
      <c r="C6" s="191"/>
      <c r="D6" s="192"/>
      <c r="E6" s="190"/>
      <c r="F6" s="191"/>
      <c r="G6" s="192"/>
      <c r="H6" s="190"/>
      <c r="I6" s="191"/>
      <c r="J6" s="192"/>
      <c r="K6" s="40">
        <v>2</v>
      </c>
      <c r="L6" s="41" t="s">
        <v>19</v>
      </c>
      <c r="M6" s="42">
        <v>0</v>
      </c>
      <c r="N6" s="40">
        <v>7</v>
      </c>
      <c r="O6" s="41" t="s">
        <v>19</v>
      </c>
      <c r="P6" s="42">
        <v>0</v>
      </c>
      <c r="Q6" s="40">
        <v>0</v>
      </c>
      <c r="R6" s="41" t="s">
        <v>19</v>
      </c>
      <c r="S6" s="42">
        <v>2</v>
      </c>
      <c r="T6" s="214">
        <f>F7+I7+L7+O7+R7</f>
        <v>6</v>
      </c>
      <c r="U6" s="196">
        <f>SUM(E6,H6,K6,N6,Q6)</f>
        <v>9</v>
      </c>
      <c r="V6" s="196">
        <f>SUM(M6,J6,G6,P6,S6)</f>
        <v>2</v>
      </c>
      <c r="W6" s="198">
        <f>$U$6-$V$6</f>
        <v>7</v>
      </c>
      <c r="X6" s="198">
        <v>2</v>
      </c>
    </row>
    <row r="7" spans="1:24" ht="16.5" customHeight="1" thickBot="1">
      <c r="A7" s="201"/>
      <c r="B7" s="193"/>
      <c r="C7" s="194"/>
      <c r="D7" s="195"/>
      <c r="E7" s="193"/>
      <c r="F7" s="194"/>
      <c r="G7" s="195"/>
      <c r="H7" s="193"/>
      <c r="I7" s="194"/>
      <c r="J7" s="195"/>
      <c r="K7" s="44" t="s">
        <v>5</v>
      </c>
      <c r="L7" s="39">
        <v>3</v>
      </c>
      <c r="M7" s="45"/>
      <c r="N7" s="44" t="s">
        <v>5</v>
      </c>
      <c r="O7" s="39">
        <v>3</v>
      </c>
      <c r="P7" s="45"/>
      <c r="Q7" s="44" t="s">
        <v>5</v>
      </c>
      <c r="R7" s="39">
        <v>0</v>
      </c>
      <c r="S7" s="45"/>
      <c r="T7" s="215"/>
      <c r="U7" s="197"/>
      <c r="V7" s="197"/>
      <c r="W7" s="199"/>
      <c r="X7" s="199"/>
    </row>
    <row r="8" spans="1:24" ht="16.5" customHeight="1" thickBot="1">
      <c r="A8" s="200" t="str">
        <f>$E$5</f>
        <v>西大寺南・Ｂ</v>
      </c>
      <c r="B8" s="190"/>
      <c r="C8" s="191"/>
      <c r="D8" s="192"/>
      <c r="E8" s="190"/>
      <c r="F8" s="191"/>
      <c r="G8" s="192"/>
      <c r="H8" s="40">
        <v>0</v>
      </c>
      <c r="I8" s="41" t="s">
        <v>19</v>
      </c>
      <c r="J8" s="43">
        <v>6</v>
      </c>
      <c r="K8" s="40">
        <v>0</v>
      </c>
      <c r="L8" s="41" t="s">
        <v>19</v>
      </c>
      <c r="M8" s="42">
        <v>5</v>
      </c>
      <c r="N8" s="40">
        <v>0</v>
      </c>
      <c r="O8" s="41" t="s">
        <v>19</v>
      </c>
      <c r="P8" s="42">
        <v>2</v>
      </c>
      <c r="Q8" s="190"/>
      <c r="R8" s="191"/>
      <c r="S8" s="192"/>
      <c r="T8" s="214">
        <f>C9+I9+L9+O9+R9</f>
        <v>0</v>
      </c>
      <c r="U8" s="196">
        <f>SUM(B8,H8,K8,N8,Q8)</f>
        <v>0</v>
      </c>
      <c r="V8" s="196">
        <f>SUM(M8,J8,D8,P8,S8)</f>
        <v>13</v>
      </c>
      <c r="W8" s="198">
        <f>$U$8-$V$8</f>
        <v>-13</v>
      </c>
      <c r="X8" s="198">
        <v>6</v>
      </c>
    </row>
    <row r="9" spans="1:24" ht="16.5" customHeight="1" thickBot="1">
      <c r="A9" s="201"/>
      <c r="B9" s="193"/>
      <c r="C9" s="194"/>
      <c r="D9" s="195"/>
      <c r="E9" s="193"/>
      <c r="F9" s="194"/>
      <c r="G9" s="195"/>
      <c r="H9" s="44" t="s">
        <v>5</v>
      </c>
      <c r="I9" s="39">
        <v>0</v>
      </c>
      <c r="J9" s="46"/>
      <c r="K9" s="44" t="s">
        <v>5</v>
      </c>
      <c r="L9" s="39">
        <v>0</v>
      </c>
      <c r="M9" s="45"/>
      <c r="N9" s="44" t="s">
        <v>5</v>
      </c>
      <c r="O9" s="39">
        <v>0</v>
      </c>
      <c r="P9" s="45"/>
      <c r="Q9" s="193"/>
      <c r="R9" s="194"/>
      <c r="S9" s="195"/>
      <c r="T9" s="215"/>
      <c r="U9" s="197"/>
      <c r="V9" s="197"/>
      <c r="W9" s="199"/>
      <c r="X9" s="199"/>
    </row>
    <row r="10" spans="1:24" ht="16.5" customHeight="1" thickBot="1">
      <c r="A10" s="200" t="str">
        <f>$H$5</f>
        <v>和田山ウイングス</v>
      </c>
      <c r="B10" s="190"/>
      <c r="C10" s="191"/>
      <c r="D10" s="192"/>
      <c r="E10" s="40">
        <v>6</v>
      </c>
      <c r="F10" s="41" t="s">
        <v>19</v>
      </c>
      <c r="G10" s="42">
        <v>0</v>
      </c>
      <c r="H10" s="190"/>
      <c r="I10" s="191"/>
      <c r="J10" s="192"/>
      <c r="K10" s="40">
        <v>1</v>
      </c>
      <c r="L10" s="41" t="s">
        <v>19</v>
      </c>
      <c r="M10" s="42">
        <v>1</v>
      </c>
      <c r="N10" s="190"/>
      <c r="O10" s="191"/>
      <c r="P10" s="192"/>
      <c r="Q10" s="40">
        <v>0</v>
      </c>
      <c r="R10" s="41" t="s">
        <v>19</v>
      </c>
      <c r="S10" s="42">
        <v>5</v>
      </c>
      <c r="T10" s="214">
        <f>C11+F11+L11+O11+R11</f>
        <v>4</v>
      </c>
      <c r="U10" s="196">
        <f>SUM(B10,E10,K10,N10,Q10)</f>
        <v>7</v>
      </c>
      <c r="V10" s="196">
        <f>SUM(M10,G10,D10,P10,S10)</f>
        <v>6</v>
      </c>
      <c r="W10" s="198">
        <f>$U$10-$V$10</f>
        <v>1</v>
      </c>
      <c r="X10" s="198">
        <v>4</v>
      </c>
    </row>
    <row r="11" spans="1:24" ht="16.5" customHeight="1" thickBot="1">
      <c r="A11" s="201"/>
      <c r="B11" s="193"/>
      <c r="C11" s="194"/>
      <c r="D11" s="195"/>
      <c r="E11" s="44" t="s">
        <v>5</v>
      </c>
      <c r="F11" s="39">
        <v>3</v>
      </c>
      <c r="G11" s="45"/>
      <c r="H11" s="193"/>
      <c r="I11" s="194"/>
      <c r="J11" s="195"/>
      <c r="K11" s="44" t="s">
        <v>5</v>
      </c>
      <c r="L11" s="39">
        <v>1</v>
      </c>
      <c r="M11" s="45"/>
      <c r="N11" s="193"/>
      <c r="O11" s="194"/>
      <c r="P11" s="195"/>
      <c r="Q11" s="44" t="s">
        <v>5</v>
      </c>
      <c r="R11" s="39">
        <v>0</v>
      </c>
      <c r="S11" s="45"/>
      <c r="T11" s="215"/>
      <c r="U11" s="197"/>
      <c r="V11" s="197"/>
      <c r="W11" s="199"/>
      <c r="X11" s="199"/>
    </row>
    <row r="12" spans="1:24" ht="16.5" customHeight="1" thickBot="1">
      <c r="A12" s="200" t="str">
        <f>$K$5</f>
        <v>ＳＣクリヴォーネ</v>
      </c>
      <c r="B12" s="40">
        <v>0</v>
      </c>
      <c r="C12" s="41" t="s">
        <v>19</v>
      </c>
      <c r="D12" s="42">
        <v>2</v>
      </c>
      <c r="E12" s="40">
        <v>5</v>
      </c>
      <c r="F12" s="41" t="s">
        <v>19</v>
      </c>
      <c r="G12" s="42">
        <v>0</v>
      </c>
      <c r="H12" s="40">
        <v>1</v>
      </c>
      <c r="I12" s="41" t="s">
        <v>19</v>
      </c>
      <c r="J12" s="42">
        <v>1</v>
      </c>
      <c r="K12" s="190"/>
      <c r="L12" s="191"/>
      <c r="M12" s="192"/>
      <c r="N12" s="190"/>
      <c r="O12" s="191"/>
      <c r="P12" s="192"/>
      <c r="Q12" s="190"/>
      <c r="R12" s="191"/>
      <c r="S12" s="192"/>
      <c r="T12" s="216">
        <f>C13+F13+I13+O13+R13</f>
        <v>4</v>
      </c>
      <c r="U12" s="196">
        <f>SUM(H12,E12,B12,N12,Q12)</f>
        <v>6</v>
      </c>
      <c r="V12" s="196">
        <f>SUM(J12,G12,D12,P12,S12)</f>
        <v>3</v>
      </c>
      <c r="W12" s="198">
        <f>$U$12-$V$12</f>
        <v>3</v>
      </c>
      <c r="X12" s="198">
        <v>3</v>
      </c>
    </row>
    <row r="13" spans="1:24" ht="16.5" customHeight="1" thickBot="1">
      <c r="A13" s="201"/>
      <c r="B13" s="44" t="s">
        <v>5</v>
      </c>
      <c r="C13" s="39">
        <v>0</v>
      </c>
      <c r="D13" s="45"/>
      <c r="E13" s="44" t="s">
        <v>5</v>
      </c>
      <c r="F13" s="39">
        <v>3</v>
      </c>
      <c r="G13" s="45"/>
      <c r="H13" s="44" t="s">
        <v>5</v>
      </c>
      <c r="I13" s="39">
        <v>1</v>
      </c>
      <c r="J13" s="45"/>
      <c r="K13" s="193"/>
      <c r="L13" s="194"/>
      <c r="M13" s="195"/>
      <c r="N13" s="193"/>
      <c r="O13" s="194"/>
      <c r="P13" s="195"/>
      <c r="Q13" s="193"/>
      <c r="R13" s="194"/>
      <c r="S13" s="195"/>
      <c r="T13" s="215"/>
      <c r="U13" s="197"/>
      <c r="V13" s="197"/>
      <c r="W13" s="199"/>
      <c r="X13" s="199"/>
    </row>
    <row r="14" spans="1:24" ht="16.5" customHeight="1" thickBot="1">
      <c r="A14" s="200" t="str">
        <f>N5</f>
        <v>豊中ＦＣ</v>
      </c>
      <c r="B14" s="40">
        <v>0</v>
      </c>
      <c r="C14" s="41" t="s">
        <v>19</v>
      </c>
      <c r="D14" s="42">
        <v>7</v>
      </c>
      <c r="E14" s="40">
        <v>2</v>
      </c>
      <c r="F14" s="41" t="s">
        <v>19</v>
      </c>
      <c r="G14" s="42">
        <v>0</v>
      </c>
      <c r="H14" s="190"/>
      <c r="I14" s="191"/>
      <c r="J14" s="192"/>
      <c r="K14" s="190"/>
      <c r="L14" s="191"/>
      <c r="M14" s="192"/>
      <c r="N14" s="190"/>
      <c r="O14" s="191"/>
      <c r="P14" s="192"/>
      <c r="Q14" s="40">
        <v>0</v>
      </c>
      <c r="R14" s="41" t="s">
        <v>19</v>
      </c>
      <c r="S14" s="42">
        <v>10</v>
      </c>
      <c r="T14" s="216">
        <f>C15+F15+I15+L15+R15</f>
        <v>3</v>
      </c>
      <c r="U14" s="196">
        <f>SUM(B14,E14,H14,K14,Q14)</f>
        <v>2</v>
      </c>
      <c r="V14" s="196">
        <f>SUM(J14,G14,D14,M14,S14)</f>
        <v>17</v>
      </c>
      <c r="W14" s="198">
        <v>-15</v>
      </c>
      <c r="X14" s="198">
        <v>5</v>
      </c>
    </row>
    <row r="15" spans="1:24" ht="16.5" customHeight="1" thickBot="1">
      <c r="A15" s="201"/>
      <c r="B15" s="44" t="s">
        <v>5</v>
      </c>
      <c r="C15" s="39">
        <v>0</v>
      </c>
      <c r="D15" s="45"/>
      <c r="E15" s="44" t="s">
        <v>5</v>
      </c>
      <c r="F15" s="39">
        <v>3</v>
      </c>
      <c r="G15" s="45"/>
      <c r="H15" s="193"/>
      <c r="I15" s="194"/>
      <c r="J15" s="195"/>
      <c r="K15" s="193"/>
      <c r="L15" s="194"/>
      <c r="M15" s="195"/>
      <c r="N15" s="193"/>
      <c r="O15" s="194"/>
      <c r="P15" s="195"/>
      <c r="Q15" s="44" t="s">
        <v>5</v>
      </c>
      <c r="R15" s="39">
        <v>0</v>
      </c>
      <c r="S15" s="45"/>
      <c r="T15" s="215"/>
      <c r="U15" s="197"/>
      <c r="V15" s="197"/>
      <c r="W15" s="199"/>
      <c r="X15" s="199"/>
    </row>
    <row r="16" spans="1:24" ht="16.5" customHeight="1" thickBot="1">
      <c r="A16" s="200" t="str">
        <f>Q5</f>
        <v>ピュアチャイルド</v>
      </c>
      <c r="B16" s="40">
        <v>2</v>
      </c>
      <c r="C16" s="41" t="s">
        <v>19</v>
      </c>
      <c r="D16" s="42">
        <v>0</v>
      </c>
      <c r="E16" s="190"/>
      <c r="F16" s="191"/>
      <c r="G16" s="192"/>
      <c r="H16" s="40">
        <v>5</v>
      </c>
      <c r="I16" s="41" t="s">
        <v>19</v>
      </c>
      <c r="J16" s="42">
        <v>0</v>
      </c>
      <c r="K16" s="190"/>
      <c r="L16" s="191"/>
      <c r="M16" s="192"/>
      <c r="N16" s="40">
        <v>10</v>
      </c>
      <c r="O16" s="41" t="s">
        <v>19</v>
      </c>
      <c r="P16" s="42">
        <v>0</v>
      </c>
      <c r="Q16" s="190"/>
      <c r="R16" s="191"/>
      <c r="S16" s="192"/>
      <c r="T16" s="214">
        <f>C17+F17+I17+L17+O17</f>
        <v>9</v>
      </c>
      <c r="U16" s="196">
        <f>SUM(B16,E16,H16,K16,N16)</f>
        <v>17</v>
      </c>
      <c r="V16" s="196">
        <f>SUM(J16,G16,D16,M16,P16)</f>
        <v>0</v>
      </c>
      <c r="W16" s="198">
        <v>17</v>
      </c>
      <c r="X16" s="198">
        <v>1</v>
      </c>
    </row>
    <row r="17" spans="1:24" ht="16.5" customHeight="1" thickBot="1">
      <c r="A17" s="201"/>
      <c r="B17" s="44" t="s">
        <v>5</v>
      </c>
      <c r="C17" s="39">
        <v>3</v>
      </c>
      <c r="D17" s="45"/>
      <c r="E17" s="193"/>
      <c r="F17" s="194"/>
      <c r="G17" s="195"/>
      <c r="H17" s="44" t="s">
        <v>5</v>
      </c>
      <c r="I17" s="39">
        <v>3</v>
      </c>
      <c r="J17" s="45"/>
      <c r="K17" s="193"/>
      <c r="L17" s="194"/>
      <c r="M17" s="195"/>
      <c r="N17" s="44" t="s">
        <v>5</v>
      </c>
      <c r="O17" s="39">
        <v>3</v>
      </c>
      <c r="P17" s="45"/>
      <c r="Q17" s="193"/>
      <c r="R17" s="194"/>
      <c r="S17" s="195"/>
      <c r="T17" s="215"/>
      <c r="U17" s="197"/>
      <c r="V17" s="197"/>
      <c r="W17" s="199"/>
      <c r="X17" s="199"/>
    </row>
    <row r="18" spans="1:18" ht="16.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6.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5" ht="16.5" customHeight="1" thickBot="1">
      <c r="A20" s="212" t="s">
        <v>28</v>
      </c>
      <c r="B20" s="212"/>
      <c r="C20" s="38"/>
      <c r="D20" s="38"/>
      <c r="E20" s="38"/>
    </row>
    <row r="21" spans="1:18" ht="16.5" customHeight="1" thickBot="1">
      <c r="A21" s="39"/>
      <c r="B21" s="209" t="s">
        <v>128</v>
      </c>
      <c r="C21" s="210"/>
      <c r="D21" s="211"/>
      <c r="E21" s="209" t="s">
        <v>129</v>
      </c>
      <c r="F21" s="210"/>
      <c r="G21" s="211"/>
      <c r="H21" s="209" t="s">
        <v>175</v>
      </c>
      <c r="I21" s="210"/>
      <c r="J21" s="210"/>
      <c r="K21" s="209" t="s">
        <v>130</v>
      </c>
      <c r="L21" s="210"/>
      <c r="M21" s="210"/>
      <c r="N21" s="36" t="s">
        <v>0</v>
      </c>
      <c r="O21" s="36" t="s">
        <v>1</v>
      </c>
      <c r="P21" s="36" t="s">
        <v>2</v>
      </c>
      <c r="Q21" s="36" t="s">
        <v>3</v>
      </c>
      <c r="R21" s="36" t="s">
        <v>4</v>
      </c>
    </row>
    <row r="22" spans="1:18" ht="16.5" customHeight="1" thickBot="1">
      <c r="A22" s="200" t="str">
        <f>$B$21</f>
        <v>玉津ＦＣ</v>
      </c>
      <c r="B22" s="202"/>
      <c r="C22" s="203"/>
      <c r="D22" s="206"/>
      <c r="E22" s="40">
        <v>3</v>
      </c>
      <c r="F22" s="41" t="s">
        <v>19</v>
      </c>
      <c r="G22" s="42">
        <v>0</v>
      </c>
      <c r="H22" s="40">
        <v>2</v>
      </c>
      <c r="I22" s="41" t="s">
        <v>19</v>
      </c>
      <c r="J22" s="43">
        <v>0</v>
      </c>
      <c r="K22" s="40">
        <v>0</v>
      </c>
      <c r="L22" s="41" t="s">
        <v>19</v>
      </c>
      <c r="M22" s="43">
        <v>2</v>
      </c>
      <c r="N22" s="196">
        <f>SUM(L23,I23,F23)</f>
        <v>6</v>
      </c>
      <c r="O22" s="196">
        <f>SUM(E22,H22,K22)</f>
        <v>5</v>
      </c>
      <c r="P22" s="196">
        <f>SUM(M22,J22,G22)</f>
        <v>2</v>
      </c>
      <c r="Q22" s="198">
        <f>$O$22-$P$22</f>
        <v>3</v>
      </c>
      <c r="R22" s="198">
        <v>2</v>
      </c>
    </row>
    <row r="23" spans="1:18" ht="16.5" customHeight="1" thickBot="1">
      <c r="A23" s="201"/>
      <c r="B23" s="204"/>
      <c r="C23" s="205"/>
      <c r="D23" s="207"/>
      <c r="E23" s="44" t="s">
        <v>5</v>
      </c>
      <c r="F23" s="39">
        <v>3</v>
      </c>
      <c r="G23" s="45"/>
      <c r="H23" s="44" t="s">
        <v>5</v>
      </c>
      <c r="I23" s="39">
        <v>3</v>
      </c>
      <c r="J23" s="46"/>
      <c r="K23" s="44" t="s">
        <v>5</v>
      </c>
      <c r="L23" s="39">
        <v>0</v>
      </c>
      <c r="M23" s="46"/>
      <c r="N23" s="197"/>
      <c r="O23" s="197"/>
      <c r="P23" s="197"/>
      <c r="Q23" s="199"/>
      <c r="R23" s="199"/>
    </row>
    <row r="24" spans="1:18" ht="16.5" customHeight="1" thickBot="1">
      <c r="A24" s="200" t="str">
        <f>$E$21</f>
        <v>長岡京ＳＳ</v>
      </c>
      <c r="B24" s="40">
        <v>0</v>
      </c>
      <c r="C24" s="41" t="s">
        <v>19</v>
      </c>
      <c r="D24" s="42">
        <v>3</v>
      </c>
      <c r="E24" s="202"/>
      <c r="F24" s="203"/>
      <c r="G24" s="206"/>
      <c r="H24" s="40">
        <v>2</v>
      </c>
      <c r="I24" s="41" t="s">
        <v>19</v>
      </c>
      <c r="J24" s="43">
        <v>1</v>
      </c>
      <c r="K24" s="40">
        <v>1</v>
      </c>
      <c r="L24" s="41" t="s">
        <v>19</v>
      </c>
      <c r="M24" s="43">
        <v>6</v>
      </c>
      <c r="N24" s="196">
        <f>SUM(L25,I25,C25)</f>
        <v>3</v>
      </c>
      <c r="O24" s="196">
        <f>SUM(B24,H24,K24)</f>
        <v>3</v>
      </c>
      <c r="P24" s="196">
        <f>SUM(M24,J24,D24)</f>
        <v>10</v>
      </c>
      <c r="Q24" s="198">
        <f>$O$24-$P$24</f>
        <v>-7</v>
      </c>
      <c r="R24" s="198">
        <v>3</v>
      </c>
    </row>
    <row r="25" spans="1:18" ht="16.5" customHeight="1" thickBot="1">
      <c r="A25" s="201"/>
      <c r="B25" s="44" t="s">
        <v>5</v>
      </c>
      <c r="C25" s="39">
        <v>0</v>
      </c>
      <c r="D25" s="45"/>
      <c r="E25" s="204"/>
      <c r="F25" s="205"/>
      <c r="G25" s="207"/>
      <c r="H25" s="44" t="s">
        <v>5</v>
      </c>
      <c r="I25" s="39">
        <v>3</v>
      </c>
      <c r="J25" s="46"/>
      <c r="K25" s="44" t="s">
        <v>5</v>
      </c>
      <c r="L25" s="39">
        <v>0</v>
      </c>
      <c r="M25" s="46"/>
      <c r="N25" s="197"/>
      <c r="O25" s="197"/>
      <c r="P25" s="197"/>
      <c r="Q25" s="199"/>
      <c r="R25" s="199"/>
    </row>
    <row r="26" spans="1:18" ht="16.5" customHeight="1" thickBot="1">
      <c r="A26" s="200" t="str">
        <f>$H$21</f>
        <v>ＴＳＫイレブン</v>
      </c>
      <c r="B26" s="40">
        <v>0</v>
      </c>
      <c r="C26" s="41" t="s">
        <v>19</v>
      </c>
      <c r="D26" s="42">
        <v>2</v>
      </c>
      <c r="E26" s="40">
        <v>1</v>
      </c>
      <c r="F26" s="41" t="s">
        <v>19</v>
      </c>
      <c r="G26" s="42">
        <v>2</v>
      </c>
      <c r="H26" s="202"/>
      <c r="I26" s="203"/>
      <c r="J26" s="203"/>
      <c r="K26" s="40">
        <v>1</v>
      </c>
      <c r="L26" s="41" t="s">
        <v>19</v>
      </c>
      <c r="M26" s="43">
        <v>3</v>
      </c>
      <c r="N26" s="196">
        <f>SUM(L27,F27,C27)</f>
        <v>0</v>
      </c>
      <c r="O26" s="196">
        <f>SUM(B26,E26,K26)</f>
        <v>2</v>
      </c>
      <c r="P26" s="196">
        <f>SUM(M26,G26,D26)</f>
        <v>7</v>
      </c>
      <c r="Q26" s="198">
        <f>$O$26-$P$26</f>
        <v>-5</v>
      </c>
      <c r="R26" s="198">
        <v>4</v>
      </c>
    </row>
    <row r="27" spans="1:18" ht="16.5" customHeight="1" thickBot="1">
      <c r="A27" s="201"/>
      <c r="B27" s="44" t="s">
        <v>5</v>
      </c>
      <c r="C27" s="39">
        <v>0</v>
      </c>
      <c r="D27" s="45"/>
      <c r="E27" s="44" t="s">
        <v>5</v>
      </c>
      <c r="F27" s="39">
        <v>0</v>
      </c>
      <c r="G27" s="45"/>
      <c r="H27" s="204"/>
      <c r="I27" s="205"/>
      <c r="J27" s="205"/>
      <c r="K27" s="44" t="s">
        <v>5</v>
      </c>
      <c r="L27" s="39">
        <v>0</v>
      </c>
      <c r="M27" s="46"/>
      <c r="N27" s="197"/>
      <c r="O27" s="197"/>
      <c r="P27" s="197"/>
      <c r="Q27" s="199"/>
      <c r="R27" s="199"/>
    </row>
    <row r="28" spans="1:18" ht="16.5" customHeight="1" thickBot="1">
      <c r="A28" s="200" t="str">
        <f>$K$21</f>
        <v>和坂ＳＣ</v>
      </c>
      <c r="B28" s="40">
        <v>2</v>
      </c>
      <c r="C28" s="41" t="s">
        <v>19</v>
      </c>
      <c r="D28" s="42">
        <v>0</v>
      </c>
      <c r="E28" s="40">
        <v>6</v>
      </c>
      <c r="F28" s="41" t="s">
        <v>19</v>
      </c>
      <c r="G28" s="42">
        <v>1</v>
      </c>
      <c r="H28" s="40">
        <v>3</v>
      </c>
      <c r="I28" s="41" t="s">
        <v>19</v>
      </c>
      <c r="J28" s="42">
        <v>1</v>
      </c>
      <c r="K28" s="202"/>
      <c r="L28" s="203"/>
      <c r="M28" s="203"/>
      <c r="N28" s="196">
        <f>SUM(I29,F29,C29)</f>
        <v>9</v>
      </c>
      <c r="O28" s="196">
        <f>SUM(B28,E28,H28)</f>
        <v>11</v>
      </c>
      <c r="P28" s="196">
        <f>SUM(J28,G28,D28)</f>
        <v>2</v>
      </c>
      <c r="Q28" s="198">
        <f>$O$28-$P$28</f>
        <v>9</v>
      </c>
      <c r="R28" s="198">
        <v>1</v>
      </c>
    </row>
    <row r="29" spans="1:18" ht="16.5" customHeight="1" thickBot="1">
      <c r="A29" s="201"/>
      <c r="B29" s="44" t="s">
        <v>5</v>
      </c>
      <c r="C29" s="39">
        <v>3</v>
      </c>
      <c r="D29" s="45"/>
      <c r="E29" s="44" t="s">
        <v>5</v>
      </c>
      <c r="F29" s="39">
        <v>3</v>
      </c>
      <c r="G29" s="45"/>
      <c r="H29" s="44" t="s">
        <v>5</v>
      </c>
      <c r="I29" s="39">
        <v>3</v>
      </c>
      <c r="J29" s="45"/>
      <c r="K29" s="204"/>
      <c r="L29" s="205"/>
      <c r="M29" s="205"/>
      <c r="N29" s="197"/>
      <c r="O29" s="197"/>
      <c r="P29" s="197"/>
      <c r="Q29" s="199"/>
      <c r="R29" s="199"/>
    </row>
    <row r="30" spans="1:18" ht="16.5" customHeight="1">
      <c r="A30" s="4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5" ht="16.5" customHeight="1" thickBot="1">
      <c r="A32" s="212" t="s">
        <v>25</v>
      </c>
      <c r="B32" s="212"/>
      <c r="C32" s="38"/>
      <c r="D32" s="38"/>
      <c r="E32" s="38"/>
    </row>
    <row r="33" spans="1:18" ht="16.5" customHeight="1" thickBot="1">
      <c r="A33" s="39"/>
      <c r="B33" s="209" t="s">
        <v>123</v>
      </c>
      <c r="C33" s="210"/>
      <c r="D33" s="211"/>
      <c r="E33" s="209" t="s">
        <v>154</v>
      </c>
      <c r="F33" s="210"/>
      <c r="G33" s="211"/>
      <c r="H33" s="209" t="s">
        <v>131</v>
      </c>
      <c r="I33" s="210"/>
      <c r="J33" s="210"/>
      <c r="K33" s="209" t="s">
        <v>155</v>
      </c>
      <c r="L33" s="210"/>
      <c r="M33" s="210"/>
      <c r="N33" s="36" t="s">
        <v>0</v>
      </c>
      <c r="O33" s="36" t="s">
        <v>1</v>
      </c>
      <c r="P33" s="36" t="s">
        <v>2</v>
      </c>
      <c r="Q33" s="36" t="s">
        <v>3</v>
      </c>
      <c r="R33" s="36" t="s">
        <v>4</v>
      </c>
    </row>
    <row r="34" spans="1:18" ht="16.5" customHeight="1" thickBot="1">
      <c r="A34" s="200" t="str">
        <f>$B$33</f>
        <v>人丸ＦＣ・Ａ</v>
      </c>
      <c r="B34" s="202"/>
      <c r="C34" s="203"/>
      <c r="D34" s="206"/>
      <c r="E34" s="40">
        <v>1</v>
      </c>
      <c r="F34" s="41" t="s">
        <v>19</v>
      </c>
      <c r="G34" s="42">
        <v>2</v>
      </c>
      <c r="H34" s="40">
        <v>2</v>
      </c>
      <c r="I34" s="41" t="s">
        <v>19</v>
      </c>
      <c r="J34" s="43">
        <v>0</v>
      </c>
      <c r="K34" s="40">
        <v>3</v>
      </c>
      <c r="L34" s="41" t="s">
        <v>19</v>
      </c>
      <c r="M34" s="43">
        <v>0</v>
      </c>
      <c r="N34" s="196">
        <f>L35+I35+F35</f>
        <v>6</v>
      </c>
      <c r="O34" s="196">
        <f>SUM(E34,H34,K34)</f>
        <v>6</v>
      </c>
      <c r="P34" s="196">
        <f>SUM(G34,J34,M34)</f>
        <v>2</v>
      </c>
      <c r="Q34" s="198">
        <f>$O$34-$P$34</f>
        <v>4</v>
      </c>
      <c r="R34" s="198">
        <v>1</v>
      </c>
    </row>
    <row r="35" spans="1:18" ht="16.5" customHeight="1" thickBot="1">
      <c r="A35" s="201"/>
      <c r="B35" s="204"/>
      <c r="C35" s="205"/>
      <c r="D35" s="207"/>
      <c r="E35" s="44" t="s">
        <v>5</v>
      </c>
      <c r="F35" s="39">
        <v>0</v>
      </c>
      <c r="G35" s="45"/>
      <c r="H35" s="44" t="s">
        <v>5</v>
      </c>
      <c r="I35" s="39">
        <v>3</v>
      </c>
      <c r="J35" s="46"/>
      <c r="K35" s="44" t="s">
        <v>5</v>
      </c>
      <c r="L35" s="39">
        <v>3</v>
      </c>
      <c r="M35" s="46"/>
      <c r="N35" s="197"/>
      <c r="O35" s="197"/>
      <c r="P35" s="197"/>
      <c r="Q35" s="199"/>
      <c r="R35" s="199"/>
    </row>
    <row r="36" spans="1:18" ht="16.5" customHeight="1" thickBot="1">
      <c r="A36" s="200" t="str">
        <f>$E$33</f>
        <v>三田城山</v>
      </c>
      <c r="B36" s="40">
        <v>2</v>
      </c>
      <c r="C36" s="41" t="s">
        <v>19</v>
      </c>
      <c r="D36" s="42">
        <v>1</v>
      </c>
      <c r="E36" s="202"/>
      <c r="F36" s="203"/>
      <c r="G36" s="206"/>
      <c r="H36" s="40">
        <v>0</v>
      </c>
      <c r="I36" s="41" t="s">
        <v>19</v>
      </c>
      <c r="J36" s="43">
        <v>1</v>
      </c>
      <c r="K36" s="40">
        <v>3</v>
      </c>
      <c r="L36" s="41" t="s">
        <v>19</v>
      </c>
      <c r="M36" s="43">
        <v>0</v>
      </c>
      <c r="N36" s="196">
        <f>SUM(L37,I37,C37)</f>
        <v>6</v>
      </c>
      <c r="O36" s="196">
        <f>SUM(B36,H36,K36)</f>
        <v>5</v>
      </c>
      <c r="P36" s="196">
        <f>SUM(D36,J36,M36)</f>
        <v>2</v>
      </c>
      <c r="Q36" s="198">
        <f>$O$36-$P$36</f>
        <v>3</v>
      </c>
      <c r="R36" s="198">
        <v>2</v>
      </c>
    </row>
    <row r="37" spans="1:19" ht="16.5" customHeight="1" thickBot="1">
      <c r="A37" s="201"/>
      <c r="B37" s="44" t="s">
        <v>5</v>
      </c>
      <c r="C37" s="39">
        <v>3</v>
      </c>
      <c r="D37" s="45"/>
      <c r="E37" s="204"/>
      <c r="F37" s="205"/>
      <c r="G37" s="207"/>
      <c r="H37" s="44" t="s">
        <v>5</v>
      </c>
      <c r="I37" s="39">
        <v>0</v>
      </c>
      <c r="J37" s="46"/>
      <c r="K37" s="44" t="s">
        <v>5</v>
      </c>
      <c r="L37" s="39">
        <v>3</v>
      </c>
      <c r="M37" s="46"/>
      <c r="N37" s="197"/>
      <c r="O37" s="197"/>
      <c r="P37" s="197"/>
      <c r="Q37" s="199"/>
      <c r="R37" s="199"/>
      <c r="S37" s="35" t="s">
        <v>186</v>
      </c>
    </row>
    <row r="38" spans="1:18" ht="16.5" customHeight="1" thickBot="1">
      <c r="A38" s="200" t="str">
        <f>$H$33</f>
        <v>錦西ＦＣ</v>
      </c>
      <c r="B38" s="40">
        <v>0</v>
      </c>
      <c r="C38" s="41" t="s">
        <v>19</v>
      </c>
      <c r="D38" s="42">
        <v>2</v>
      </c>
      <c r="E38" s="40">
        <v>1</v>
      </c>
      <c r="F38" s="41" t="s">
        <v>19</v>
      </c>
      <c r="G38" s="42">
        <v>0</v>
      </c>
      <c r="H38" s="202"/>
      <c r="I38" s="203"/>
      <c r="J38" s="203"/>
      <c r="K38" s="40">
        <v>4</v>
      </c>
      <c r="L38" s="41" t="s">
        <v>19</v>
      </c>
      <c r="M38" s="43">
        <v>0</v>
      </c>
      <c r="N38" s="196">
        <f>SUM(L39,F39,C39)</f>
        <v>6</v>
      </c>
      <c r="O38" s="196">
        <f>SUM(B38,E38,K38)</f>
        <v>5</v>
      </c>
      <c r="P38" s="196">
        <f>SUM(D38,G38,M38)</f>
        <v>2</v>
      </c>
      <c r="Q38" s="198">
        <f>$O$38-$P$38</f>
        <v>3</v>
      </c>
      <c r="R38" s="198">
        <v>3</v>
      </c>
    </row>
    <row r="39" spans="1:19" ht="16.5" customHeight="1" thickBot="1">
      <c r="A39" s="201"/>
      <c r="B39" s="44" t="s">
        <v>5</v>
      </c>
      <c r="C39" s="39">
        <v>0</v>
      </c>
      <c r="D39" s="45"/>
      <c r="E39" s="44" t="s">
        <v>5</v>
      </c>
      <c r="F39" s="39">
        <v>3</v>
      </c>
      <c r="G39" s="45"/>
      <c r="H39" s="204"/>
      <c r="I39" s="205"/>
      <c r="J39" s="205"/>
      <c r="K39" s="44" t="s">
        <v>5</v>
      </c>
      <c r="L39" s="39">
        <v>3</v>
      </c>
      <c r="M39" s="46"/>
      <c r="N39" s="197"/>
      <c r="O39" s="197"/>
      <c r="P39" s="197"/>
      <c r="Q39" s="199"/>
      <c r="R39" s="199"/>
      <c r="S39" s="35" t="s">
        <v>186</v>
      </c>
    </row>
    <row r="40" spans="1:18" ht="16.5" customHeight="1" thickBot="1">
      <c r="A40" s="200" t="str">
        <f>$K$33</f>
        <v>桜丘Ｓｍｉｌｅ</v>
      </c>
      <c r="B40" s="40">
        <v>0</v>
      </c>
      <c r="C40" s="41" t="s">
        <v>19</v>
      </c>
      <c r="D40" s="42">
        <v>3</v>
      </c>
      <c r="E40" s="40">
        <v>0</v>
      </c>
      <c r="F40" s="41" t="s">
        <v>19</v>
      </c>
      <c r="G40" s="42">
        <v>3</v>
      </c>
      <c r="H40" s="40">
        <v>0</v>
      </c>
      <c r="I40" s="41" t="s">
        <v>19</v>
      </c>
      <c r="J40" s="42">
        <v>4</v>
      </c>
      <c r="K40" s="202"/>
      <c r="L40" s="203"/>
      <c r="M40" s="203"/>
      <c r="N40" s="196">
        <f>SUM(I41,F41,C41)</f>
        <v>0</v>
      </c>
      <c r="O40" s="196">
        <f>SUM(B40,E40,H40)</f>
        <v>0</v>
      </c>
      <c r="P40" s="196">
        <f>SUM(D40,G40,J40)</f>
        <v>10</v>
      </c>
      <c r="Q40" s="198">
        <f>$O$40-$P$40</f>
        <v>-10</v>
      </c>
      <c r="R40" s="198">
        <v>4</v>
      </c>
    </row>
    <row r="41" spans="1:18" ht="16.5" customHeight="1" thickBot="1">
      <c r="A41" s="201"/>
      <c r="B41" s="44" t="s">
        <v>5</v>
      </c>
      <c r="C41" s="39">
        <v>0</v>
      </c>
      <c r="D41" s="45"/>
      <c r="E41" s="44" t="s">
        <v>5</v>
      </c>
      <c r="F41" s="39">
        <v>0</v>
      </c>
      <c r="G41" s="45"/>
      <c r="H41" s="44" t="s">
        <v>5</v>
      </c>
      <c r="I41" s="39">
        <v>0</v>
      </c>
      <c r="J41" s="45"/>
      <c r="K41" s="204"/>
      <c r="L41" s="205"/>
      <c r="M41" s="205"/>
      <c r="N41" s="197"/>
      <c r="O41" s="197"/>
      <c r="P41" s="197"/>
      <c r="Q41" s="199"/>
      <c r="R41" s="199"/>
    </row>
    <row r="42" ht="16.5" customHeight="1"/>
    <row r="43" spans="17:20" ht="16.5" customHeight="1">
      <c r="Q43" s="111"/>
      <c r="R43" s="111"/>
      <c r="S43" s="111"/>
      <c r="T43" s="111"/>
    </row>
    <row r="44" ht="16.5" customHeight="1"/>
  </sheetData>
  <mergeCells count="130">
    <mergeCell ref="A38:A39"/>
    <mergeCell ref="H38:J39"/>
    <mergeCell ref="A12:A13"/>
    <mergeCell ref="N40:N41"/>
    <mergeCell ref="A36:A37"/>
    <mergeCell ref="E36:G37"/>
    <mergeCell ref="K12:M13"/>
    <mergeCell ref="K28:M29"/>
    <mergeCell ref="N22:N23"/>
    <mergeCell ref="N24:N25"/>
    <mergeCell ref="O36:O37"/>
    <mergeCell ref="A40:A41"/>
    <mergeCell ref="Q40:Q41"/>
    <mergeCell ref="R40:R41"/>
    <mergeCell ref="K40:M41"/>
    <mergeCell ref="P40:P41"/>
    <mergeCell ref="N38:N39"/>
    <mergeCell ref="O38:O39"/>
    <mergeCell ref="P38:P39"/>
    <mergeCell ref="O40:O41"/>
    <mergeCell ref="B33:D33"/>
    <mergeCell ref="Q34:Q35"/>
    <mergeCell ref="R34:R35"/>
    <mergeCell ref="N34:N35"/>
    <mergeCell ref="O34:O35"/>
    <mergeCell ref="P34:P35"/>
    <mergeCell ref="O22:O23"/>
    <mergeCell ref="O24:O25"/>
    <mergeCell ref="O26:O27"/>
    <mergeCell ref="N28:N29"/>
    <mergeCell ref="O28:O29"/>
    <mergeCell ref="R28:R29"/>
    <mergeCell ref="Q26:Q27"/>
    <mergeCell ref="P36:P37"/>
    <mergeCell ref="Q36:Q37"/>
    <mergeCell ref="R36:R37"/>
    <mergeCell ref="R38:R39"/>
    <mergeCell ref="N26:N27"/>
    <mergeCell ref="K21:M21"/>
    <mergeCell ref="K33:M33"/>
    <mergeCell ref="P22:P23"/>
    <mergeCell ref="P24:P25"/>
    <mergeCell ref="Q28:Q29"/>
    <mergeCell ref="Q22:Q23"/>
    <mergeCell ref="Q24:Q25"/>
    <mergeCell ref="P26:P27"/>
    <mergeCell ref="A26:A27"/>
    <mergeCell ref="A24:A25"/>
    <mergeCell ref="E24:G25"/>
    <mergeCell ref="Q38:Q39"/>
    <mergeCell ref="A34:A35"/>
    <mergeCell ref="B34:D35"/>
    <mergeCell ref="H33:J33"/>
    <mergeCell ref="A32:B32"/>
    <mergeCell ref="E33:G33"/>
    <mergeCell ref="N36:N37"/>
    <mergeCell ref="A1:G1"/>
    <mergeCell ref="A2:G2"/>
    <mergeCell ref="H5:J5"/>
    <mergeCell ref="H21:J21"/>
    <mergeCell ref="A8:A9"/>
    <mergeCell ref="H10:J11"/>
    <mergeCell ref="A6:A7"/>
    <mergeCell ref="A4:B4"/>
    <mergeCell ref="E6:G7"/>
    <mergeCell ref="H6:J7"/>
    <mergeCell ref="N2:R2"/>
    <mergeCell ref="K5:M5"/>
    <mergeCell ref="A10:A11"/>
    <mergeCell ref="B6:D7"/>
    <mergeCell ref="B5:D5"/>
    <mergeCell ref="E5:G5"/>
    <mergeCell ref="E8:G9"/>
    <mergeCell ref="B8:D9"/>
    <mergeCell ref="B10:D11"/>
    <mergeCell ref="X8:X9"/>
    <mergeCell ref="Q8:S9"/>
    <mergeCell ref="Q12:S13"/>
    <mergeCell ref="R26:R27"/>
    <mergeCell ref="R22:R23"/>
    <mergeCell ref="R24:R25"/>
    <mergeCell ref="X10:X11"/>
    <mergeCell ref="T14:T15"/>
    <mergeCell ref="U14:U15"/>
    <mergeCell ref="T8:T9"/>
    <mergeCell ref="K14:M15"/>
    <mergeCell ref="A22:A23"/>
    <mergeCell ref="B22:D23"/>
    <mergeCell ref="E16:G17"/>
    <mergeCell ref="K16:M17"/>
    <mergeCell ref="A20:B20"/>
    <mergeCell ref="B21:D21"/>
    <mergeCell ref="E21:G21"/>
    <mergeCell ref="H26:J27"/>
    <mergeCell ref="A28:A29"/>
    <mergeCell ref="V6:V7"/>
    <mergeCell ref="W6:W7"/>
    <mergeCell ref="V14:V15"/>
    <mergeCell ref="W14:W15"/>
    <mergeCell ref="V8:V9"/>
    <mergeCell ref="W8:W9"/>
    <mergeCell ref="P28:P29"/>
    <mergeCell ref="N14:P15"/>
    <mergeCell ref="U8:U9"/>
    <mergeCell ref="T10:T11"/>
    <mergeCell ref="T12:T13"/>
    <mergeCell ref="N10:P11"/>
    <mergeCell ref="N12:P13"/>
    <mergeCell ref="U10:U11"/>
    <mergeCell ref="U12:U13"/>
    <mergeCell ref="V12:V13"/>
    <mergeCell ref="W12:W13"/>
    <mergeCell ref="X12:X13"/>
    <mergeCell ref="N5:P5"/>
    <mergeCell ref="Q5:S5"/>
    <mergeCell ref="T6:T7"/>
    <mergeCell ref="U6:U7"/>
    <mergeCell ref="X6:X7"/>
    <mergeCell ref="V10:V11"/>
    <mergeCell ref="W10:W11"/>
    <mergeCell ref="X14:X15"/>
    <mergeCell ref="A16:A17"/>
    <mergeCell ref="Q16:S17"/>
    <mergeCell ref="T16:T17"/>
    <mergeCell ref="U16:U17"/>
    <mergeCell ref="V16:V17"/>
    <mergeCell ref="W16:W17"/>
    <mergeCell ref="X16:X17"/>
    <mergeCell ref="A14:A15"/>
    <mergeCell ref="H14:J15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P18" sqref="P18"/>
    </sheetView>
  </sheetViews>
  <sheetFormatPr defaultColWidth="9.00390625" defaultRowHeight="36.75" customHeight="1"/>
  <cols>
    <col min="1" max="1" width="10.625" style="35" customWidth="1"/>
    <col min="2" max="28" width="4.75390625" style="35" customWidth="1"/>
    <col min="29" max="16384" width="13.625" style="35" customWidth="1"/>
  </cols>
  <sheetData>
    <row r="1" spans="1:18" ht="15" customHeight="1">
      <c r="A1" s="212" t="s">
        <v>143</v>
      </c>
      <c r="B1" s="212"/>
      <c r="C1" s="212"/>
      <c r="D1" s="212"/>
      <c r="E1" s="212"/>
      <c r="F1" s="212"/>
      <c r="G1" s="212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6.5" customHeight="1">
      <c r="A2" s="212" t="s">
        <v>58</v>
      </c>
      <c r="B2" s="212"/>
      <c r="C2" s="212"/>
      <c r="D2" s="212"/>
      <c r="E2" s="212"/>
      <c r="F2" s="212"/>
      <c r="G2" s="212"/>
      <c r="H2" s="38"/>
      <c r="N2" s="213"/>
      <c r="O2" s="213"/>
      <c r="P2" s="213"/>
      <c r="Q2" s="213"/>
      <c r="R2" s="213"/>
    </row>
    <row r="3" spans="1:5" ht="16.5" customHeight="1">
      <c r="A3" s="38"/>
      <c r="B3" s="38"/>
      <c r="C3" s="38"/>
      <c r="D3" s="38"/>
      <c r="E3" s="38"/>
    </row>
    <row r="4" spans="1:20" ht="16.5" customHeight="1" thickBot="1">
      <c r="A4" s="212" t="s">
        <v>145</v>
      </c>
      <c r="B4" s="212"/>
      <c r="C4" s="38"/>
      <c r="D4" s="38"/>
      <c r="E4" s="38"/>
      <c r="Q4" s="46"/>
      <c r="R4" s="46"/>
      <c r="S4" s="46"/>
      <c r="T4" s="46"/>
    </row>
    <row r="5" spans="1:24" ht="16.5" customHeight="1" thickBot="1">
      <c r="A5" s="39"/>
      <c r="B5" s="209" t="s">
        <v>170</v>
      </c>
      <c r="C5" s="210"/>
      <c r="D5" s="211"/>
      <c r="E5" s="209" t="s">
        <v>137</v>
      </c>
      <c r="F5" s="210"/>
      <c r="G5" s="211"/>
      <c r="H5" s="209" t="s">
        <v>158</v>
      </c>
      <c r="I5" s="210"/>
      <c r="J5" s="210"/>
      <c r="K5" s="209" t="s">
        <v>176</v>
      </c>
      <c r="L5" s="210"/>
      <c r="M5" s="211"/>
      <c r="N5" s="209" t="s">
        <v>177</v>
      </c>
      <c r="O5" s="210"/>
      <c r="P5" s="211"/>
      <c r="Q5" s="210" t="s">
        <v>138</v>
      </c>
      <c r="R5" s="210"/>
      <c r="S5" s="211"/>
      <c r="T5" s="91" t="s">
        <v>0</v>
      </c>
      <c r="U5" s="36" t="s">
        <v>1</v>
      </c>
      <c r="V5" s="36" t="s">
        <v>2</v>
      </c>
      <c r="W5" s="36" t="s">
        <v>3</v>
      </c>
      <c r="X5" s="36" t="s">
        <v>4</v>
      </c>
    </row>
    <row r="6" spans="1:24" ht="16.5" customHeight="1" thickBot="1">
      <c r="A6" s="200" t="str">
        <f>$B$5</f>
        <v>長尾ウオーズ・バルサ</v>
      </c>
      <c r="B6" s="190"/>
      <c r="C6" s="191"/>
      <c r="D6" s="192"/>
      <c r="E6" s="190"/>
      <c r="F6" s="191"/>
      <c r="G6" s="192"/>
      <c r="H6" s="190"/>
      <c r="I6" s="191"/>
      <c r="J6" s="192"/>
      <c r="K6" s="40">
        <v>0</v>
      </c>
      <c r="L6" s="41" t="s">
        <v>19</v>
      </c>
      <c r="M6" s="42">
        <v>6</v>
      </c>
      <c r="N6" s="40">
        <v>0</v>
      </c>
      <c r="O6" s="41" t="s">
        <v>19</v>
      </c>
      <c r="P6" s="42">
        <v>7</v>
      </c>
      <c r="Q6" s="40">
        <v>0</v>
      </c>
      <c r="R6" s="41" t="s">
        <v>19</v>
      </c>
      <c r="S6" s="42">
        <v>1</v>
      </c>
      <c r="T6" s="214">
        <f>F7+I7+L7+O7+R7</f>
        <v>0</v>
      </c>
      <c r="U6" s="196">
        <f>SUM(E6,H6,K6,N6,Q6)</f>
        <v>0</v>
      </c>
      <c r="V6" s="196">
        <f>SUM(M6,J6,G6,P6,S6)</f>
        <v>14</v>
      </c>
      <c r="W6" s="198">
        <f>$U$6-$V$6</f>
        <v>-14</v>
      </c>
      <c r="X6" s="198">
        <v>6</v>
      </c>
    </row>
    <row r="7" spans="1:24" ht="16.5" customHeight="1" thickBot="1">
      <c r="A7" s="201"/>
      <c r="B7" s="193"/>
      <c r="C7" s="194"/>
      <c r="D7" s="195"/>
      <c r="E7" s="193"/>
      <c r="F7" s="194"/>
      <c r="G7" s="195"/>
      <c r="H7" s="193"/>
      <c r="I7" s="194"/>
      <c r="J7" s="195"/>
      <c r="K7" s="44" t="s">
        <v>5</v>
      </c>
      <c r="L7" s="39">
        <v>0</v>
      </c>
      <c r="M7" s="45"/>
      <c r="N7" s="44" t="s">
        <v>5</v>
      </c>
      <c r="O7" s="39">
        <v>0</v>
      </c>
      <c r="P7" s="45"/>
      <c r="Q7" s="44" t="s">
        <v>5</v>
      </c>
      <c r="R7" s="39">
        <v>0</v>
      </c>
      <c r="S7" s="45"/>
      <c r="T7" s="215"/>
      <c r="U7" s="197"/>
      <c r="V7" s="197"/>
      <c r="W7" s="199"/>
      <c r="X7" s="199"/>
    </row>
    <row r="8" spans="1:24" ht="16.5" customHeight="1" thickBot="1">
      <c r="A8" s="200" t="str">
        <f>$E$5</f>
        <v>大屋ＦＣ</v>
      </c>
      <c r="B8" s="190"/>
      <c r="C8" s="191"/>
      <c r="D8" s="192"/>
      <c r="E8" s="190"/>
      <c r="F8" s="191"/>
      <c r="G8" s="192"/>
      <c r="H8" s="40">
        <v>0</v>
      </c>
      <c r="I8" s="41" t="s">
        <v>19</v>
      </c>
      <c r="J8" s="43">
        <v>0</v>
      </c>
      <c r="K8" s="40">
        <v>2</v>
      </c>
      <c r="L8" s="41" t="s">
        <v>19</v>
      </c>
      <c r="M8" s="42">
        <v>1</v>
      </c>
      <c r="N8" s="40">
        <v>0</v>
      </c>
      <c r="O8" s="41" t="s">
        <v>19</v>
      </c>
      <c r="P8" s="42">
        <v>2</v>
      </c>
      <c r="Q8" s="190"/>
      <c r="R8" s="191"/>
      <c r="S8" s="192"/>
      <c r="T8" s="214">
        <f>C9+I9+L9+O9+R9</f>
        <v>4</v>
      </c>
      <c r="U8" s="196">
        <f>SUM(B8,H8,K8,N8,Q8)</f>
        <v>2</v>
      </c>
      <c r="V8" s="196">
        <f>SUM(M8,J8,D8,P8,S8)</f>
        <v>3</v>
      </c>
      <c r="W8" s="198">
        <f>$U$8-$V$8</f>
        <v>-1</v>
      </c>
      <c r="X8" s="198">
        <v>3</v>
      </c>
    </row>
    <row r="9" spans="1:24" ht="16.5" customHeight="1" thickBot="1">
      <c r="A9" s="201"/>
      <c r="B9" s="193"/>
      <c r="C9" s="194"/>
      <c r="D9" s="195"/>
      <c r="E9" s="193"/>
      <c r="F9" s="194"/>
      <c r="G9" s="195"/>
      <c r="H9" s="44" t="s">
        <v>5</v>
      </c>
      <c r="I9" s="39">
        <v>1</v>
      </c>
      <c r="J9" s="46"/>
      <c r="K9" s="44" t="s">
        <v>5</v>
      </c>
      <c r="L9" s="39">
        <v>3</v>
      </c>
      <c r="M9" s="45"/>
      <c r="N9" s="44" t="s">
        <v>5</v>
      </c>
      <c r="O9" s="39">
        <v>0</v>
      </c>
      <c r="P9" s="45"/>
      <c r="Q9" s="193"/>
      <c r="R9" s="194"/>
      <c r="S9" s="195"/>
      <c r="T9" s="215"/>
      <c r="U9" s="197"/>
      <c r="V9" s="197"/>
      <c r="W9" s="199"/>
      <c r="X9" s="199"/>
    </row>
    <row r="10" spans="1:24" ht="16.5" customHeight="1" thickBot="1">
      <c r="A10" s="200" t="str">
        <f>$H$5</f>
        <v>京都Ｊ-マルカ</v>
      </c>
      <c r="B10" s="190"/>
      <c r="C10" s="191"/>
      <c r="D10" s="192"/>
      <c r="E10" s="40">
        <v>0</v>
      </c>
      <c r="F10" s="41" t="s">
        <v>19</v>
      </c>
      <c r="G10" s="42">
        <v>0</v>
      </c>
      <c r="H10" s="190"/>
      <c r="I10" s="191"/>
      <c r="J10" s="192"/>
      <c r="K10" s="40">
        <v>3</v>
      </c>
      <c r="L10" s="41" t="s">
        <v>19</v>
      </c>
      <c r="M10" s="42">
        <v>0</v>
      </c>
      <c r="N10" s="190"/>
      <c r="O10" s="191"/>
      <c r="P10" s="192"/>
      <c r="Q10" s="40">
        <v>2</v>
      </c>
      <c r="R10" s="41" t="s">
        <v>19</v>
      </c>
      <c r="S10" s="42">
        <v>0</v>
      </c>
      <c r="T10" s="214">
        <f>C11+F11+L11+O11+R11</f>
        <v>7</v>
      </c>
      <c r="U10" s="196">
        <f>SUM(B10,E10,K10,N10,Q10)</f>
        <v>5</v>
      </c>
      <c r="V10" s="196">
        <f>SUM(M10,G10,D10,P10,S10)</f>
        <v>0</v>
      </c>
      <c r="W10" s="198">
        <f>$U$10-$V$10</f>
        <v>5</v>
      </c>
      <c r="X10" s="198">
        <v>2</v>
      </c>
    </row>
    <row r="11" spans="1:24" ht="16.5" customHeight="1" thickBot="1">
      <c r="A11" s="201"/>
      <c r="B11" s="193"/>
      <c r="C11" s="194"/>
      <c r="D11" s="195"/>
      <c r="E11" s="44" t="s">
        <v>5</v>
      </c>
      <c r="F11" s="39">
        <v>1</v>
      </c>
      <c r="G11" s="45"/>
      <c r="H11" s="193"/>
      <c r="I11" s="194"/>
      <c r="J11" s="195"/>
      <c r="K11" s="44" t="s">
        <v>5</v>
      </c>
      <c r="L11" s="39">
        <v>3</v>
      </c>
      <c r="M11" s="45"/>
      <c r="N11" s="193"/>
      <c r="O11" s="194"/>
      <c r="P11" s="195"/>
      <c r="Q11" s="44" t="s">
        <v>5</v>
      </c>
      <c r="R11" s="39">
        <v>3</v>
      </c>
      <c r="S11" s="45"/>
      <c r="T11" s="215"/>
      <c r="U11" s="197"/>
      <c r="V11" s="197"/>
      <c r="W11" s="199"/>
      <c r="X11" s="199"/>
    </row>
    <row r="12" spans="1:24" ht="16.5" customHeight="1" thickBot="1">
      <c r="A12" s="200" t="str">
        <f>$K$5</f>
        <v>ＫＵＺＥ　ＦＣ</v>
      </c>
      <c r="B12" s="40">
        <v>6</v>
      </c>
      <c r="C12" s="41" t="s">
        <v>19</v>
      </c>
      <c r="D12" s="42">
        <v>0</v>
      </c>
      <c r="E12" s="40">
        <v>1</v>
      </c>
      <c r="F12" s="41" t="s">
        <v>19</v>
      </c>
      <c r="G12" s="42">
        <v>2</v>
      </c>
      <c r="H12" s="40">
        <v>0</v>
      </c>
      <c r="I12" s="41" t="s">
        <v>19</v>
      </c>
      <c r="J12" s="42">
        <v>3</v>
      </c>
      <c r="K12" s="190"/>
      <c r="L12" s="191"/>
      <c r="M12" s="192"/>
      <c r="N12" s="190"/>
      <c r="O12" s="191"/>
      <c r="P12" s="192"/>
      <c r="Q12" s="190"/>
      <c r="R12" s="191"/>
      <c r="S12" s="192"/>
      <c r="T12" s="216">
        <f>C13+F13+I13+O13+R13</f>
        <v>3</v>
      </c>
      <c r="U12" s="196">
        <f>SUM(H12,E12,B12,N12,Q12)</f>
        <v>7</v>
      </c>
      <c r="V12" s="196">
        <f>SUM(J12,G12,D12,P12,S12)</f>
        <v>5</v>
      </c>
      <c r="W12" s="198">
        <f>$U$12-$V$12</f>
        <v>2</v>
      </c>
      <c r="X12" s="198">
        <v>4</v>
      </c>
    </row>
    <row r="13" spans="1:24" ht="16.5" customHeight="1" thickBot="1">
      <c r="A13" s="201"/>
      <c r="B13" s="44" t="s">
        <v>5</v>
      </c>
      <c r="C13" s="39">
        <v>3</v>
      </c>
      <c r="D13" s="45"/>
      <c r="E13" s="44" t="s">
        <v>5</v>
      </c>
      <c r="F13" s="39">
        <v>0</v>
      </c>
      <c r="G13" s="45"/>
      <c r="H13" s="44" t="s">
        <v>5</v>
      </c>
      <c r="I13" s="39">
        <v>0</v>
      </c>
      <c r="J13" s="45"/>
      <c r="K13" s="193"/>
      <c r="L13" s="194"/>
      <c r="M13" s="195"/>
      <c r="N13" s="193"/>
      <c r="O13" s="194"/>
      <c r="P13" s="195"/>
      <c r="Q13" s="193"/>
      <c r="R13" s="194"/>
      <c r="S13" s="195"/>
      <c r="T13" s="215"/>
      <c r="U13" s="197"/>
      <c r="V13" s="197"/>
      <c r="W13" s="199"/>
      <c r="X13" s="199"/>
    </row>
    <row r="14" spans="1:24" ht="16.5" customHeight="1" thickBot="1">
      <c r="A14" s="200" t="str">
        <f>N5</f>
        <v>ＦＣ ＫＵＬＡＩＦＵ</v>
      </c>
      <c r="B14" s="40">
        <v>7</v>
      </c>
      <c r="C14" s="41" t="s">
        <v>19</v>
      </c>
      <c r="D14" s="42">
        <v>0</v>
      </c>
      <c r="E14" s="40">
        <v>2</v>
      </c>
      <c r="F14" s="41" t="s">
        <v>19</v>
      </c>
      <c r="G14" s="42">
        <v>0</v>
      </c>
      <c r="H14" s="190"/>
      <c r="I14" s="191"/>
      <c r="J14" s="192"/>
      <c r="K14" s="190"/>
      <c r="L14" s="191"/>
      <c r="M14" s="192"/>
      <c r="N14" s="190"/>
      <c r="O14" s="191"/>
      <c r="P14" s="192"/>
      <c r="Q14" s="40">
        <v>4</v>
      </c>
      <c r="R14" s="41" t="s">
        <v>19</v>
      </c>
      <c r="S14" s="42">
        <v>0</v>
      </c>
      <c r="T14" s="216">
        <f>C15+F15+I15+L15+R15</f>
        <v>9</v>
      </c>
      <c r="U14" s="196">
        <f>SUM(B14,E14,H14,K14,Q14)</f>
        <v>13</v>
      </c>
      <c r="V14" s="196">
        <f>SUM(J14,G14,D14,M14,S14)</f>
        <v>0</v>
      </c>
      <c r="W14" s="198">
        <f>U14-V14</f>
        <v>13</v>
      </c>
      <c r="X14" s="198">
        <v>1</v>
      </c>
    </row>
    <row r="15" spans="1:24" ht="16.5" customHeight="1" thickBot="1">
      <c r="A15" s="201"/>
      <c r="B15" s="44" t="s">
        <v>5</v>
      </c>
      <c r="C15" s="39">
        <v>3</v>
      </c>
      <c r="D15" s="45"/>
      <c r="E15" s="44" t="s">
        <v>5</v>
      </c>
      <c r="F15" s="39">
        <v>3</v>
      </c>
      <c r="G15" s="45"/>
      <c r="H15" s="193"/>
      <c r="I15" s="194"/>
      <c r="J15" s="195"/>
      <c r="K15" s="193"/>
      <c r="L15" s="194"/>
      <c r="M15" s="195"/>
      <c r="N15" s="193"/>
      <c r="O15" s="194"/>
      <c r="P15" s="195"/>
      <c r="Q15" s="44" t="s">
        <v>5</v>
      </c>
      <c r="R15" s="39">
        <v>3</v>
      </c>
      <c r="S15" s="45"/>
      <c r="T15" s="215"/>
      <c r="U15" s="197"/>
      <c r="V15" s="197"/>
      <c r="W15" s="199"/>
      <c r="X15" s="199"/>
    </row>
    <row r="16" spans="1:24" ht="16.5" customHeight="1" thickBot="1">
      <c r="A16" s="200" t="str">
        <f>Q5</f>
        <v>人丸ＦＣ・Ｂ</v>
      </c>
      <c r="B16" s="40">
        <v>1</v>
      </c>
      <c r="C16" s="41" t="s">
        <v>19</v>
      </c>
      <c r="D16" s="42">
        <v>0</v>
      </c>
      <c r="E16" s="190"/>
      <c r="F16" s="191"/>
      <c r="G16" s="192"/>
      <c r="H16" s="40">
        <v>0</v>
      </c>
      <c r="I16" s="41" t="s">
        <v>19</v>
      </c>
      <c r="J16" s="42">
        <v>2</v>
      </c>
      <c r="K16" s="190"/>
      <c r="L16" s="191"/>
      <c r="M16" s="192"/>
      <c r="N16" s="40">
        <v>0</v>
      </c>
      <c r="O16" s="41" t="s">
        <v>19</v>
      </c>
      <c r="P16" s="42">
        <v>4</v>
      </c>
      <c r="Q16" s="190"/>
      <c r="R16" s="191"/>
      <c r="S16" s="192"/>
      <c r="T16" s="214">
        <f>C17+F17+I17+L17+O17</f>
        <v>3</v>
      </c>
      <c r="U16" s="196">
        <f>SUM(B16,E16,H16,K16,N16)</f>
        <v>1</v>
      </c>
      <c r="V16" s="196">
        <f>SUM(J16,G16,D16,M16,P16)</f>
        <v>6</v>
      </c>
      <c r="W16" s="198">
        <f>U16-V16</f>
        <v>-5</v>
      </c>
      <c r="X16" s="198">
        <v>5</v>
      </c>
    </row>
    <row r="17" spans="1:24" ht="16.5" customHeight="1" thickBot="1">
      <c r="A17" s="201"/>
      <c r="B17" s="44" t="s">
        <v>5</v>
      </c>
      <c r="C17" s="39">
        <v>3</v>
      </c>
      <c r="D17" s="45"/>
      <c r="E17" s="193"/>
      <c r="F17" s="194"/>
      <c r="G17" s="195"/>
      <c r="H17" s="44" t="s">
        <v>5</v>
      </c>
      <c r="I17" s="39">
        <v>0</v>
      </c>
      <c r="J17" s="45"/>
      <c r="K17" s="193"/>
      <c r="L17" s="194"/>
      <c r="M17" s="195"/>
      <c r="N17" s="44" t="s">
        <v>5</v>
      </c>
      <c r="O17" s="39">
        <v>0</v>
      </c>
      <c r="P17" s="45"/>
      <c r="Q17" s="193"/>
      <c r="R17" s="194"/>
      <c r="S17" s="195"/>
      <c r="T17" s="215"/>
      <c r="U17" s="197"/>
      <c r="V17" s="197"/>
      <c r="W17" s="199"/>
      <c r="X17" s="199"/>
    </row>
    <row r="18" spans="1:18" ht="16.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6.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5" ht="16.5" customHeight="1" thickBot="1">
      <c r="A20" s="212" t="s">
        <v>146</v>
      </c>
      <c r="B20" s="212"/>
      <c r="C20" s="38"/>
      <c r="D20" s="38"/>
      <c r="E20" s="38"/>
    </row>
    <row r="21" spans="1:18" ht="16.5" customHeight="1" thickBot="1">
      <c r="A21" s="39"/>
      <c r="B21" s="209" t="s">
        <v>115</v>
      </c>
      <c r="C21" s="210"/>
      <c r="D21" s="211"/>
      <c r="E21" s="209" t="s">
        <v>156</v>
      </c>
      <c r="F21" s="210"/>
      <c r="G21" s="211"/>
      <c r="H21" s="209" t="s">
        <v>139</v>
      </c>
      <c r="I21" s="210"/>
      <c r="J21" s="210"/>
      <c r="K21" s="209" t="s">
        <v>116</v>
      </c>
      <c r="L21" s="210"/>
      <c r="M21" s="210"/>
      <c r="N21" s="36" t="s">
        <v>0</v>
      </c>
      <c r="O21" s="36" t="s">
        <v>1</v>
      </c>
      <c r="P21" s="36" t="s">
        <v>2</v>
      </c>
      <c r="Q21" s="36" t="s">
        <v>3</v>
      </c>
      <c r="R21" s="36" t="s">
        <v>4</v>
      </c>
    </row>
    <row r="22" spans="1:18" ht="16.5" customHeight="1" thickBot="1">
      <c r="A22" s="200" t="str">
        <f>$B$21</f>
        <v>ＴＳＫ大阪</v>
      </c>
      <c r="B22" s="202"/>
      <c r="C22" s="203"/>
      <c r="D22" s="206"/>
      <c r="E22" s="40">
        <v>2</v>
      </c>
      <c r="F22" s="41" t="s">
        <v>19</v>
      </c>
      <c r="G22" s="42">
        <v>0</v>
      </c>
      <c r="H22" s="40">
        <v>1</v>
      </c>
      <c r="I22" s="41" t="s">
        <v>19</v>
      </c>
      <c r="J22" s="43">
        <v>0</v>
      </c>
      <c r="K22" s="40">
        <v>3</v>
      </c>
      <c r="L22" s="41" t="s">
        <v>19</v>
      </c>
      <c r="M22" s="43">
        <v>0</v>
      </c>
      <c r="N22" s="196">
        <f>SUM(L23,I23,F23)</f>
        <v>9</v>
      </c>
      <c r="O22" s="196">
        <f>SUM(E22,H22,K22)</f>
        <v>6</v>
      </c>
      <c r="P22" s="196">
        <f>SUM(M22,J22,G22)</f>
        <v>0</v>
      </c>
      <c r="Q22" s="198">
        <f>$O$22-$P$22</f>
        <v>6</v>
      </c>
      <c r="R22" s="198">
        <v>1</v>
      </c>
    </row>
    <row r="23" spans="1:18" ht="16.5" customHeight="1" thickBot="1">
      <c r="A23" s="201"/>
      <c r="B23" s="204"/>
      <c r="C23" s="205"/>
      <c r="D23" s="207"/>
      <c r="E23" s="44" t="s">
        <v>5</v>
      </c>
      <c r="F23" s="39">
        <v>3</v>
      </c>
      <c r="G23" s="45"/>
      <c r="H23" s="44" t="s">
        <v>5</v>
      </c>
      <c r="I23" s="39">
        <v>3</v>
      </c>
      <c r="J23" s="46"/>
      <c r="K23" s="44" t="s">
        <v>5</v>
      </c>
      <c r="L23" s="39">
        <v>3</v>
      </c>
      <c r="M23" s="46"/>
      <c r="N23" s="197"/>
      <c r="O23" s="197"/>
      <c r="P23" s="197"/>
      <c r="Q23" s="199"/>
      <c r="R23" s="199"/>
    </row>
    <row r="24" spans="1:18" ht="16.5" customHeight="1" thickBot="1">
      <c r="A24" s="200" t="str">
        <f>$E$21</f>
        <v>西大寺南・Ａ</v>
      </c>
      <c r="B24" s="40">
        <v>0</v>
      </c>
      <c r="C24" s="41" t="s">
        <v>19</v>
      </c>
      <c r="D24" s="42">
        <v>2</v>
      </c>
      <c r="E24" s="202"/>
      <c r="F24" s="203"/>
      <c r="G24" s="206"/>
      <c r="H24" s="40">
        <v>3</v>
      </c>
      <c r="I24" s="41" t="s">
        <v>19</v>
      </c>
      <c r="J24" s="43">
        <v>1</v>
      </c>
      <c r="K24" s="40">
        <v>1</v>
      </c>
      <c r="L24" s="41" t="s">
        <v>19</v>
      </c>
      <c r="M24" s="43">
        <v>1</v>
      </c>
      <c r="N24" s="196">
        <f>SUM(L25,I25,C25)</f>
        <v>4</v>
      </c>
      <c r="O24" s="196">
        <f>SUM(B24,H24,K24)</f>
        <v>4</v>
      </c>
      <c r="P24" s="196">
        <f>SUM(M24,J24,D24)</f>
        <v>4</v>
      </c>
      <c r="Q24" s="198">
        <f>$O$24-$P$24</f>
        <v>0</v>
      </c>
      <c r="R24" s="198">
        <v>2</v>
      </c>
    </row>
    <row r="25" spans="1:18" ht="16.5" customHeight="1" thickBot="1">
      <c r="A25" s="201"/>
      <c r="B25" s="44" t="s">
        <v>5</v>
      </c>
      <c r="C25" s="39">
        <v>0</v>
      </c>
      <c r="D25" s="45"/>
      <c r="E25" s="204"/>
      <c r="F25" s="205"/>
      <c r="G25" s="207"/>
      <c r="H25" s="44" t="s">
        <v>5</v>
      </c>
      <c r="I25" s="39">
        <v>3</v>
      </c>
      <c r="J25" s="46"/>
      <c r="K25" s="44" t="s">
        <v>5</v>
      </c>
      <c r="L25" s="39">
        <v>1</v>
      </c>
      <c r="M25" s="46"/>
      <c r="N25" s="197"/>
      <c r="O25" s="197"/>
      <c r="P25" s="197"/>
      <c r="Q25" s="199"/>
      <c r="R25" s="199"/>
    </row>
    <row r="26" spans="1:18" ht="16.5" customHeight="1" thickBot="1">
      <c r="A26" s="200" t="str">
        <f>$H$21</f>
        <v>社ＦＣ</v>
      </c>
      <c r="B26" s="40">
        <v>0</v>
      </c>
      <c r="C26" s="41" t="s">
        <v>19</v>
      </c>
      <c r="D26" s="42">
        <v>1</v>
      </c>
      <c r="E26" s="40">
        <v>1</v>
      </c>
      <c r="F26" s="41" t="s">
        <v>19</v>
      </c>
      <c r="G26" s="42">
        <v>3</v>
      </c>
      <c r="H26" s="202"/>
      <c r="I26" s="203"/>
      <c r="J26" s="203"/>
      <c r="K26" s="40">
        <v>1</v>
      </c>
      <c r="L26" s="41" t="s">
        <v>19</v>
      </c>
      <c r="M26" s="43">
        <v>0</v>
      </c>
      <c r="N26" s="196">
        <f>SUM(L27,F27,C27)</f>
        <v>3</v>
      </c>
      <c r="O26" s="196">
        <f>SUM(B26,E26,K26)</f>
        <v>2</v>
      </c>
      <c r="P26" s="196">
        <f>SUM(M26,G26,D26)</f>
        <v>4</v>
      </c>
      <c r="Q26" s="198">
        <f>$O$26-$P$26</f>
        <v>-2</v>
      </c>
      <c r="R26" s="198">
        <v>3</v>
      </c>
    </row>
    <row r="27" spans="1:18" ht="16.5" customHeight="1" thickBot="1">
      <c r="A27" s="201"/>
      <c r="B27" s="44" t="s">
        <v>5</v>
      </c>
      <c r="C27" s="39">
        <v>0</v>
      </c>
      <c r="D27" s="45"/>
      <c r="E27" s="44" t="s">
        <v>5</v>
      </c>
      <c r="F27" s="39">
        <v>0</v>
      </c>
      <c r="G27" s="45"/>
      <c r="H27" s="204"/>
      <c r="I27" s="205"/>
      <c r="J27" s="205"/>
      <c r="K27" s="44" t="s">
        <v>5</v>
      </c>
      <c r="L27" s="39">
        <v>3</v>
      </c>
      <c r="M27" s="46"/>
      <c r="N27" s="197"/>
      <c r="O27" s="197"/>
      <c r="P27" s="197"/>
      <c r="Q27" s="199"/>
      <c r="R27" s="199"/>
    </row>
    <row r="28" spans="1:18" ht="16.5" customHeight="1" thickBot="1">
      <c r="A28" s="200" t="str">
        <f>$K$21</f>
        <v>鹿の子台ＦＣ</v>
      </c>
      <c r="B28" s="40">
        <v>0</v>
      </c>
      <c r="C28" s="41" t="s">
        <v>19</v>
      </c>
      <c r="D28" s="42">
        <v>3</v>
      </c>
      <c r="E28" s="40">
        <v>1</v>
      </c>
      <c r="F28" s="41" t="s">
        <v>19</v>
      </c>
      <c r="G28" s="42">
        <v>1</v>
      </c>
      <c r="H28" s="40">
        <v>0</v>
      </c>
      <c r="I28" s="41" t="s">
        <v>19</v>
      </c>
      <c r="J28" s="42">
        <v>1</v>
      </c>
      <c r="K28" s="202"/>
      <c r="L28" s="203"/>
      <c r="M28" s="203"/>
      <c r="N28" s="196">
        <f>SUM(I29,F29,C29)</f>
        <v>1</v>
      </c>
      <c r="O28" s="196">
        <f>SUM(B28,E28,H28)</f>
        <v>1</v>
      </c>
      <c r="P28" s="196">
        <f>SUM(J28,G28,D28)</f>
        <v>5</v>
      </c>
      <c r="Q28" s="198">
        <f>$O$28-$P$28</f>
        <v>-4</v>
      </c>
      <c r="R28" s="198">
        <v>4</v>
      </c>
    </row>
    <row r="29" spans="1:18" ht="16.5" customHeight="1" thickBot="1">
      <c r="A29" s="201"/>
      <c r="B29" s="44" t="s">
        <v>5</v>
      </c>
      <c r="C29" s="39">
        <v>0</v>
      </c>
      <c r="D29" s="45"/>
      <c r="E29" s="44" t="s">
        <v>5</v>
      </c>
      <c r="F29" s="39">
        <v>1</v>
      </c>
      <c r="G29" s="45"/>
      <c r="H29" s="44" t="s">
        <v>5</v>
      </c>
      <c r="I29" s="39">
        <v>0</v>
      </c>
      <c r="J29" s="45"/>
      <c r="K29" s="204"/>
      <c r="L29" s="205"/>
      <c r="M29" s="205"/>
      <c r="N29" s="197"/>
      <c r="O29" s="197"/>
      <c r="P29" s="197"/>
      <c r="Q29" s="199"/>
      <c r="R29" s="199"/>
    </row>
    <row r="30" spans="1:18" ht="16.5" customHeight="1">
      <c r="A30" s="4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5" ht="16.5" customHeight="1" thickBot="1">
      <c r="A32" s="212" t="s">
        <v>147</v>
      </c>
      <c r="B32" s="212"/>
      <c r="C32" s="38"/>
      <c r="D32" s="38"/>
      <c r="E32" s="38"/>
    </row>
    <row r="33" spans="1:18" ht="16.5" customHeight="1" thickBot="1">
      <c r="A33" s="39"/>
      <c r="B33" s="209" t="s">
        <v>141</v>
      </c>
      <c r="C33" s="210"/>
      <c r="D33" s="210"/>
      <c r="E33" s="209" t="s">
        <v>178</v>
      </c>
      <c r="F33" s="210"/>
      <c r="G33" s="211"/>
      <c r="H33" s="209" t="s">
        <v>179</v>
      </c>
      <c r="I33" s="210"/>
      <c r="J33" s="210"/>
      <c r="K33" s="209" t="s">
        <v>157</v>
      </c>
      <c r="L33" s="210"/>
      <c r="M33" s="210"/>
      <c r="N33" s="36" t="s">
        <v>0</v>
      </c>
      <c r="O33" s="36" t="s">
        <v>1</v>
      </c>
      <c r="P33" s="36" t="s">
        <v>2</v>
      </c>
      <c r="Q33" s="36" t="s">
        <v>3</v>
      </c>
      <c r="R33" s="36" t="s">
        <v>4</v>
      </c>
    </row>
    <row r="34" spans="1:18" ht="16.5" customHeight="1" thickBot="1">
      <c r="A34" s="200" t="str">
        <f>$B$33</f>
        <v>志方少年ＦＣ</v>
      </c>
      <c r="B34" s="202"/>
      <c r="C34" s="203"/>
      <c r="D34" s="206"/>
      <c r="E34" s="40">
        <v>0</v>
      </c>
      <c r="F34" s="41" t="s">
        <v>19</v>
      </c>
      <c r="G34" s="42">
        <v>0</v>
      </c>
      <c r="H34" s="40">
        <v>1</v>
      </c>
      <c r="I34" s="41" t="s">
        <v>19</v>
      </c>
      <c r="J34" s="43">
        <v>2</v>
      </c>
      <c r="K34" s="40">
        <v>1</v>
      </c>
      <c r="L34" s="41" t="s">
        <v>19</v>
      </c>
      <c r="M34" s="43">
        <v>1</v>
      </c>
      <c r="N34" s="196">
        <f>SUM(L35,I35,F35)</f>
        <v>2</v>
      </c>
      <c r="O34" s="196">
        <f>SUM(E34,H34,K34)</f>
        <v>2</v>
      </c>
      <c r="P34" s="196">
        <f>SUM(G34,J34,M34)</f>
        <v>3</v>
      </c>
      <c r="Q34" s="198">
        <f>$O$34-$P$34</f>
        <v>-1</v>
      </c>
      <c r="R34" s="198">
        <v>3</v>
      </c>
    </row>
    <row r="35" spans="1:18" ht="16.5" customHeight="1" thickBot="1">
      <c r="A35" s="201"/>
      <c r="B35" s="204"/>
      <c r="C35" s="205"/>
      <c r="D35" s="207"/>
      <c r="E35" s="44" t="s">
        <v>5</v>
      </c>
      <c r="F35" s="39">
        <v>1</v>
      </c>
      <c r="G35" s="45"/>
      <c r="H35" s="44" t="s">
        <v>5</v>
      </c>
      <c r="I35" s="39">
        <v>0</v>
      </c>
      <c r="J35" s="46"/>
      <c r="K35" s="44" t="s">
        <v>5</v>
      </c>
      <c r="L35" s="39">
        <v>1</v>
      </c>
      <c r="M35" s="46"/>
      <c r="N35" s="197"/>
      <c r="O35" s="197"/>
      <c r="P35" s="197"/>
      <c r="Q35" s="199"/>
      <c r="R35" s="199"/>
    </row>
    <row r="36" spans="1:18" ht="16.5" customHeight="1" thickBot="1">
      <c r="A36" s="200" t="str">
        <f>$E$33</f>
        <v>やぶＪＳＣ</v>
      </c>
      <c r="B36" s="40">
        <v>0</v>
      </c>
      <c r="C36" s="41" t="s">
        <v>19</v>
      </c>
      <c r="D36" s="42">
        <v>0</v>
      </c>
      <c r="E36" s="202"/>
      <c r="F36" s="203"/>
      <c r="G36" s="206"/>
      <c r="H36" s="40">
        <v>1</v>
      </c>
      <c r="I36" s="41" t="s">
        <v>19</v>
      </c>
      <c r="J36" s="43">
        <v>1</v>
      </c>
      <c r="K36" s="40">
        <v>0</v>
      </c>
      <c r="L36" s="41" t="s">
        <v>19</v>
      </c>
      <c r="M36" s="43">
        <v>3</v>
      </c>
      <c r="N36" s="196">
        <f>SUM(L37,I37,C37)</f>
        <v>2</v>
      </c>
      <c r="O36" s="196">
        <f>SUM(B36,H36,K36)</f>
        <v>1</v>
      </c>
      <c r="P36" s="196">
        <f>SUM(D36,J36,M36)</f>
        <v>4</v>
      </c>
      <c r="Q36" s="198">
        <f>$O$36-$P$36</f>
        <v>-3</v>
      </c>
      <c r="R36" s="198">
        <v>4</v>
      </c>
    </row>
    <row r="37" spans="1:18" ht="16.5" customHeight="1" thickBot="1">
      <c r="A37" s="201"/>
      <c r="B37" s="44" t="s">
        <v>5</v>
      </c>
      <c r="C37" s="39">
        <v>1</v>
      </c>
      <c r="D37" s="45"/>
      <c r="E37" s="204"/>
      <c r="F37" s="205"/>
      <c r="G37" s="207"/>
      <c r="H37" s="44" t="s">
        <v>5</v>
      </c>
      <c r="I37" s="39">
        <v>1</v>
      </c>
      <c r="J37" s="46"/>
      <c r="K37" s="44" t="s">
        <v>5</v>
      </c>
      <c r="L37" s="39">
        <v>0</v>
      </c>
      <c r="M37" s="46"/>
      <c r="N37" s="197"/>
      <c r="O37" s="197"/>
      <c r="P37" s="197"/>
      <c r="Q37" s="199"/>
      <c r="R37" s="199"/>
    </row>
    <row r="38" spans="1:18" ht="16.5" customHeight="1" thickBot="1">
      <c r="A38" s="200" t="str">
        <f>$H$33</f>
        <v>ＤＲＥＡＭ　ＦＣ</v>
      </c>
      <c r="B38" s="40">
        <v>2</v>
      </c>
      <c r="C38" s="41" t="s">
        <v>19</v>
      </c>
      <c r="D38" s="42">
        <v>1</v>
      </c>
      <c r="E38" s="40">
        <v>1</v>
      </c>
      <c r="F38" s="41" t="s">
        <v>19</v>
      </c>
      <c r="G38" s="42">
        <v>1</v>
      </c>
      <c r="H38" s="202"/>
      <c r="I38" s="203"/>
      <c r="J38" s="203"/>
      <c r="K38" s="40">
        <v>0</v>
      </c>
      <c r="L38" s="41" t="s">
        <v>19</v>
      </c>
      <c r="M38" s="43">
        <v>1</v>
      </c>
      <c r="N38" s="196">
        <f>SUM(L39,F39,C39)</f>
        <v>4</v>
      </c>
      <c r="O38" s="196">
        <f>SUM(B38,E38,K38)</f>
        <v>3</v>
      </c>
      <c r="P38" s="196">
        <f>SUM(D38,G38,M38)</f>
        <v>3</v>
      </c>
      <c r="Q38" s="198">
        <f>$O$38-$P$38</f>
        <v>0</v>
      </c>
      <c r="R38" s="198">
        <v>2</v>
      </c>
    </row>
    <row r="39" spans="1:18" ht="16.5" customHeight="1" thickBot="1">
      <c r="A39" s="201"/>
      <c r="B39" s="44" t="s">
        <v>5</v>
      </c>
      <c r="C39" s="39">
        <v>3</v>
      </c>
      <c r="D39" s="45"/>
      <c r="E39" s="44" t="s">
        <v>5</v>
      </c>
      <c r="F39" s="39">
        <v>1</v>
      </c>
      <c r="G39" s="45"/>
      <c r="H39" s="204"/>
      <c r="I39" s="205"/>
      <c r="J39" s="205"/>
      <c r="K39" s="44" t="s">
        <v>5</v>
      </c>
      <c r="L39" s="39">
        <v>0</v>
      </c>
      <c r="M39" s="46"/>
      <c r="N39" s="197"/>
      <c r="O39" s="197"/>
      <c r="P39" s="197"/>
      <c r="Q39" s="199"/>
      <c r="R39" s="199"/>
    </row>
    <row r="40" spans="1:18" ht="16.5" customHeight="1" thickBot="1">
      <c r="A40" s="200" t="str">
        <f>$K$33</f>
        <v>福知山・Ａ</v>
      </c>
      <c r="B40" s="40">
        <v>1</v>
      </c>
      <c r="C40" s="41" t="s">
        <v>19</v>
      </c>
      <c r="D40" s="42">
        <v>1</v>
      </c>
      <c r="E40" s="40">
        <v>3</v>
      </c>
      <c r="F40" s="41" t="s">
        <v>19</v>
      </c>
      <c r="G40" s="42">
        <v>0</v>
      </c>
      <c r="H40" s="40">
        <v>1</v>
      </c>
      <c r="I40" s="41" t="s">
        <v>19</v>
      </c>
      <c r="J40" s="42">
        <v>0</v>
      </c>
      <c r="K40" s="202"/>
      <c r="L40" s="203"/>
      <c r="M40" s="203"/>
      <c r="N40" s="196">
        <f>SUM(I41,F41,C41)</f>
        <v>7</v>
      </c>
      <c r="O40" s="196">
        <f>SUM(B40,E40,H40)</f>
        <v>5</v>
      </c>
      <c r="P40" s="196">
        <f>SUM(D40,G40,J40)</f>
        <v>1</v>
      </c>
      <c r="Q40" s="198">
        <f>$O$40-$P$40</f>
        <v>4</v>
      </c>
      <c r="R40" s="198">
        <v>1</v>
      </c>
    </row>
    <row r="41" spans="1:18" ht="16.5" customHeight="1" thickBot="1">
      <c r="A41" s="201"/>
      <c r="B41" s="44" t="s">
        <v>5</v>
      </c>
      <c r="C41" s="39">
        <v>1</v>
      </c>
      <c r="D41" s="45"/>
      <c r="E41" s="44" t="s">
        <v>5</v>
      </c>
      <c r="F41" s="39">
        <v>3</v>
      </c>
      <c r="G41" s="45"/>
      <c r="H41" s="44" t="s">
        <v>5</v>
      </c>
      <c r="I41" s="39">
        <v>3</v>
      </c>
      <c r="J41" s="45"/>
      <c r="K41" s="204"/>
      <c r="L41" s="205"/>
      <c r="M41" s="205"/>
      <c r="N41" s="197"/>
      <c r="O41" s="197"/>
      <c r="P41" s="197"/>
      <c r="Q41" s="199"/>
      <c r="R41" s="199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mergeCells count="130">
    <mergeCell ref="A12:A13"/>
    <mergeCell ref="A38:A39"/>
    <mergeCell ref="A40:A41"/>
    <mergeCell ref="H38:J39"/>
    <mergeCell ref="A24:A25"/>
    <mergeCell ref="E24:G25"/>
    <mergeCell ref="A14:A15"/>
    <mergeCell ref="B21:D21"/>
    <mergeCell ref="E21:G21"/>
    <mergeCell ref="A16:A17"/>
    <mergeCell ref="R40:R41"/>
    <mergeCell ref="K40:M41"/>
    <mergeCell ref="N40:N41"/>
    <mergeCell ref="O40:O41"/>
    <mergeCell ref="P40:P41"/>
    <mergeCell ref="R38:R39"/>
    <mergeCell ref="N38:N39"/>
    <mergeCell ref="O38:O39"/>
    <mergeCell ref="P38:P39"/>
    <mergeCell ref="N36:N37"/>
    <mergeCell ref="B33:D33"/>
    <mergeCell ref="Q34:Q35"/>
    <mergeCell ref="Q40:Q41"/>
    <mergeCell ref="Q38:Q39"/>
    <mergeCell ref="R34:R35"/>
    <mergeCell ref="A36:A37"/>
    <mergeCell ref="E36:G37"/>
    <mergeCell ref="Q36:Q37"/>
    <mergeCell ref="R36:R37"/>
    <mergeCell ref="N34:N35"/>
    <mergeCell ref="O34:O35"/>
    <mergeCell ref="P34:P35"/>
    <mergeCell ref="O36:O37"/>
    <mergeCell ref="P36:P37"/>
    <mergeCell ref="P24:P25"/>
    <mergeCell ref="A34:A35"/>
    <mergeCell ref="B34:D35"/>
    <mergeCell ref="O22:O23"/>
    <mergeCell ref="O24:O25"/>
    <mergeCell ref="O26:O27"/>
    <mergeCell ref="N28:N29"/>
    <mergeCell ref="O28:O29"/>
    <mergeCell ref="H33:J33"/>
    <mergeCell ref="K28:M29"/>
    <mergeCell ref="R26:R27"/>
    <mergeCell ref="Q28:Q29"/>
    <mergeCell ref="R28:R29"/>
    <mergeCell ref="Q26:Q27"/>
    <mergeCell ref="N22:N23"/>
    <mergeCell ref="N24:N25"/>
    <mergeCell ref="N26:N27"/>
    <mergeCell ref="K33:M33"/>
    <mergeCell ref="P28:P29"/>
    <mergeCell ref="P26:P27"/>
    <mergeCell ref="P22:P23"/>
    <mergeCell ref="A2:G2"/>
    <mergeCell ref="H5:J5"/>
    <mergeCell ref="A6:A7"/>
    <mergeCell ref="A4:B4"/>
    <mergeCell ref="H6:J7"/>
    <mergeCell ref="B8:D9"/>
    <mergeCell ref="B10:D11"/>
    <mergeCell ref="A1:G1"/>
    <mergeCell ref="E33:G33"/>
    <mergeCell ref="H21:J21"/>
    <mergeCell ref="A22:A23"/>
    <mergeCell ref="B22:D23"/>
    <mergeCell ref="H26:J27"/>
    <mergeCell ref="A28:A29"/>
    <mergeCell ref="A20:B20"/>
    <mergeCell ref="A8:A9"/>
    <mergeCell ref="H10:J11"/>
    <mergeCell ref="N2:R2"/>
    <mergeCell ref="K5:M5"/>
    <mergeCell ref="A10:A11"/>
    <mergeCell ref="B6:D7"/>
    <mergeCell ref="B5:D5"/>
    <mergeCell ref="E5:G5"/>
    <mergeCell ref="E8:G9"/>
    <mergeCell ref="E6:G7"/>
    <mergeCell ref="N10:P11"/>
    <mergeCell ref="N5:P5"/>
    <mergeCell ref="E16:G17"/>
    <mergeCell ref="K16:M17"/>
    <mergeCell ref="K12:M13"/>
    <mergeCell ref="H14:J15"/>
    <mergeCell ref="K14:M15"/>
    <mergeCell ref="A26:A27"/>
    <mergeCell ref="A32:B32"/>
    <mergeCell ref="V6:V7"/>
    <mergeCell ref="Q12:S13"/>
    <mergeCell ref="R22:R23"/>
    <mergeCell ref="R24:R25"/>
    <mergeCell ref="Q22:Q23"/>
    <mergeCell ref="Q24:Q25"/>
    <mergeCell ref="V8:V9"/>
    <mergeCell ref="N12:P13"/>
    <mergeCell ref="N14:P15"/>
    <mergeCell ref="T14:T15"/>
    <mergeCell ref="U14:U15"/>
    <mergeCell ref="K21:M21"/>
    <mergeCell ref="U10:U11"/>
    <mergeCell ref="Q16:S17"/>
    <mergeCell ref="T16:T17"/>
    <mergeCell ref="U16:U17"/>
    <mergeCell ref="X6:X7"/>
    <mergeCell ref="W6:W7"/>
    <mergeCell ref="V12:V13"/>
    <mergeCell ref="W12:W13"/>
    <mergeCell ref="W8:W9"/>
    <mergeCell ref="X8:X9"/>
    <mergeCell ref="X12:X13"/>
    <mergeCell ref="Q5:S5"/>
    <mergeCell ref="T6:T7"/>
    <mergeCell ref="U6:U7"/>
    <mergeCell ref="V14:V15"/>
    <mergeCell ref="T12:T13"/>
    <mergeCell ref="U12:U13"/>
    <mergeCell ref="Q8:S9"/>
    <mergeCell ref="T8:T9"/>
    <mergeCell ref="U8:U9"/>
    <mergeCell ref="T10:T11"/>
    <mergeCell ref="X16:X17"/>
    <mergeCell ref="V10:V11"/>
    <mergeCell ref="W10:W11"/>
    <mergeCell ref="X10:X11"/>
    <mergeCell ref="V16:V17"/>
    <mergeCell ref="W16:W17"/>
    <mergeCell ref="W14:W15"/>
    <mergeCell ref="X14:X15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P18" sqref="P18"/>
    </sheetView>
  </sheetViews>
  <sheetFormatPr defaultColWidth="9.00390625" defaultRowHeight="36.75" customHeight="1"/>
  <cols>
    <col min="1" max="1" width="10.625" style="35" customWidth="1"/>
    <col min="2" max="22" width="4.75390625" style="35" customWidth="1"/>
    <col min="23" max="16384" width="13.625" style="35" customWidth="1"/>
  </cols>
  <sheetData>
    <row r="1" spans="1:9" ht="16.5" customHeight="1">
      <c r="A1" s="212" t="s">
        <v>144</v>
      </c>
      <c r="B1" s="212"/>
      <c r="C1" s="212"/>
      <c r="D1" s="212"/>
      <c r="E1" s="212"/>
      <c r="F1" s="212"/>
      <c r="G1" s="212"/>
      <c r="H1" s="38"/>
      <c r="I1" s="38"/>
    </row>
    <row r="2" spans="1:18" ht="16.5" customHeight="1">
      <c r="A2" s="212" t="s">
        <v>57</v>
      </c>
      <c r="B2" s="212"/>
      <c r="C2" s="212"/>
      <c r="D2" s="212"/>
      <c r="E2" s="212"/>
      <c r="F2" s="212"/>
      <c r="G2" s="212"/>
      <c r="H2" s="38"/>
      <c r="N2" s="213"/>
      <c r="O2" s="213"/>
      <c r="P2" s="213"/>
      <c r="Q2" s="213"/>
      <c r="R2" s="213"/>
    </row>
    <row r="3" spans="1:5" ht="16.5" customHeight="1">
      <c r="A3" s="38"/>
      <c r="B3" s="38"/>
      <c r="C3" s="38"/>
      <c r="D3" s="38"/>
      <c r="E3" s="38"/>
    </row>
    <row r="4" spans="1:20" ht="16.5" customHeight="1" thickBot="1">
      <c r="A4" s="212" t="s">
        <v>148</v>
      </c>
      <c r="B4" s="212"/>
      <c r="C4" s="38"/>
      <c r="D4" s="38"/>
      <c r="E4" s="38"/>
      <c r="Q4" s="46"/>
      <c r="R4" s="46"/>
      <c r="S4" s="46"/>
      <c r="T4" s="46"/>
    </row>
    <row r="5" spans="1:21" ht="16.5" customHeight="1" thickBot="1">
      <c r="A5" s="39"/>
      <c r="B5" s="209" t="s">
        <v>134</v>
      </c>
      <c r="C5" s="210"/>
      <c r="D5" s="211"/>
      <c r="E5" s="209" t="s">
        <v>132</v>
      </c>
      <c r="F5" s="210"/>
      <c r="G5" s="211"/>
      <c r="H5" s="209" t="s">
        <v>60</v>
      </c>
      <c r="I5" s="210"/>
      <c r="J5" s="210"/>
      <c r="K5" s="209" t="s">
        <v>165</v>
      </c>
      <c r="L5" s="210"/>
      <c r="M5" s="211"/>
      <c r="N5" s="209" t="s">
        <v>180</v>
      </c>
      <c r="O5" s="210"/>
      <c r="P5" s="210"/>
      <c r="Q5" s="36" t="s">
        <v>0</v>
      </c>
      <c r="R5" s="36" t="s">
        <v>1</v>
      </c>
      <c r="S5" s="36" t="s">
        <v>2</v>
      </c>
      <c r="T5" s="36" t="s">
        <v>3</v>
      </c>
      <c r="U5" s="36" t="s">
        <v>4</v>
      </c>
    </row>
    <row r="6" spans="1:21" ht="16.5" customHeight="1" thickBot="1">
      <c r="A6" s="200" t="str">
        <f>$B$5</f>
        <v>江井島イレブン</v>
      </c>
      <c r="B6" s="202"/>
      <c r="C6" s="203"/>
      <c r="D6" s="206"/>
      <c r="E6" s="40">
        <v>10</v>
      </c>
      <c r="F6" s="41" t="s">
        <v>19</v>
      </c>
      <c r="G6" s="42">
        <v>0</v>
      </c>
      <c r="H6" s="43">
        <v>2</v>
      </c>
      <c r="I6" s="41" t="s">
        <v>19</v>
      </c>
      <c r="J6" s="43">
        <v>1</v>
      </c>
      <c r="K6" s="40">
        <v>7</v>
      </c>
      <c r="L6" s="41" t="s">
        <v>19</v>
      </c>
      <c r="M6" s="42">
        <v>0</v>
      </c>
      <c r="N6" s="40">
        <v>2</v>
      </c>
      <c r="O6" s="41" t="s">
        <v>19</v>
      </c>
      <c r="P6" s="42">
        <v>0</v>
      </c>
      <c r="Q6" s="214">
        <f>F7+I7+L7+O7</f>
        <v>12</v>
      </c>
      <c r="R6" s="196">
        <f>SUM(E6,H6,K6,N6)</f>
        <v>21</v>
      </c>
      <c r="S6" s="196">
        <f>SUM(M6,J6,G6,P6)</f>
        <v>1</v>
      </c>
      <c r="T6" s="198">
        <f>$R$6-$S$6</f>
        <v>20</v>
      </c>
      <c r="U6" s="198">
        <v>1</v>
      </c>
    </row>
    <row r="7" spans="1:21" ht="16.5" customHeight="1" thickBot="1">
      <c r="A7" s="201"/>
      <c r="B7" s="204"/>
      <c r="C7" s="205"/>
      <c r="D7" s="207"/>
      <c r="E7" s="44" t="s">
        <v>5</v>
      </c>
      <c r="F7" s="39">
        <v>3</v>
      </c>
      <c r="G7" s="45"/>
      <c r="H7" s="46" t="s">
        <v>5</v>
      </c>
      <c r="I7" s="39">
        <v>3</v>
      </c>
      <c r="J7" s="46"/>
      <c r="K7" s="44"/>
      <c r="L7" s="39">
        <v>3</v>
      </c>
      <c r="M7" s="45"/>
      <c r="N7" s="44" t="s">
        <v>5</v>
      </c>
      <c r="O7" s="39">
        <v>3</v>
      </c>
      <c r="P7" s="45"/>
      <c r="Q7" s="215"/>
      <c r="R7" s="197"/>
      <c r="S7" s="197"/>
      <c r="T7" s="199"/>
      <c r="U7" s="199"/>
    </row>
    <row r="8" spans="1:21" ht="16.5" customHeight="1" thickBot="1">
      <c r="A8" s="200" t="str">
        <f>$E$5</f>
        <v>有野ＳＣ</v>
      </c>
      <c r="B8" s="40">
        <v>0</v>
      </c>
      <c r="C8" s="41" t="s">
        <v>19</v>
      </c>
      <c r="D8" s="42">
        <v>10</v>
      </c>
      <c r="E8" s="202"/>
      <c r="F8" s="203"/>
      <c r="G8" s="206"/>
      <c r="H8" s="40">
        <v>1</v>
      </c>
      <c r="I8" s="41" t="s">
        <v>19</v>
      </c>
      <c r="J8" s="43">
        <v>9</v>
      </c>
      <c r="K8" s="40">
        <v>1</v>
      </c>
      <c r="L8" s="41" t="s">
        <v>19</v>
      </c>
      <c r="M8" s="42">
        <v>3</v>
      </c>
      <c r="N8" s="40">
        <v>0</v>
      </c>
      <c r="O8" s="41" t="s">
        <v>19</v>
      </c>
      <c r="P8" s="42">
        <v>5</v>
      </c>
      <c r="Q8" s="214">
        <f>F9+I9+L9+O9</f>
        <v>0</v>
      </c>
      <c r="R8" s="196">
        <f>B8+H8+K8+N8</f>
        <v>2</v>
      </c>
      <c r="S8" s="196">
        <f>D8+J8+M8+P8</f>
        <v>27</v>
      </c>
      <c r="T8" s="198">
        <f>$R$8-$S$8</f>
        <v>-25</v>
      </c>
      <c r="U8" s="198">
        <v>5</v>
      </c>
    </row>
    <row r="9" spans="1:21" ht="16.5" customHeight="1" thickBot="1">
      <c r="A9" s="201"/>
      <c r="B9" s="44" t="s">
        <v>5</v>
      </c>
      <c r="C9" s="39">
        <v>0</v>
      </c>
      <c r="D9" s="45"/>
      <c r="E9" s="204"/>
      <c r="F9" s="205"/>
      <c r="G9" s="207"/>
      <c r="H9" s="44" t="s">
        <v>5</v>
      </c>
      <c r="I9" s="39">
        <v>0</v>
      </c>
      <c r="J9" s="46"/>
      <c r="K9" s="44" t="s">
        <v>5</v>
      </c>
      <c r="L9" s="39">
        <v>0</v>
      </c>
      <c r="M9" s="45"/>
      <c r="N9" s="44" t="s">
        <v>5</v>
      </c>
      <c r="O9" s="39">
        <v>0</v>
      </c>
      <c r="P9" s="45"/>
      <c r="Q9" s="215"/>
      <c r="R9" s="197"/>
      <c r="S9" s="197"/>
      <c r="T9" s="199"/>
      <c r="U9" s="199"/>
    </row>
    <row r="10" spans="1:21" ht="16.5" customHeight="1" thickBot="1">
      <c r="A10" s="200" t="str">
        <f>$H$5</f>
        <v>山田くらぶ</v>
      </c>
      <c r="B10" s="40">
        <v>1</v>
      </c>
      <c r="C10" s="41" t="s">
        <v>19</v>
      </c>
      <c r="D10" s="42">
        <v>2</v>
      </c>
      <c r="E10" s="40">
        <v>9</v>
      </c>
      <c r="F10" s="41" t="s">
        <v>19</v>
      </c>
      <c r="G10" s="42">
        <v>1</v>
      </c>
      <c r="H10" s="202"/>
      <c r="I10" s="203"/>
      <c r="J10" s="203"/>
      <c r="K10" s="40">
        <v>4</v>
      </c>
      <c r="L10" s="41" t="s">
        <v>19</v>
      </c>
      <c r="M10" s="42">
        <v>0</v>
      </c>
      <c r="N10" s="40">
        <v>7</v>
      </c>
      <c r="O10" s="41" t="s">
        <v>19</v>
      </c>
      <c r="P10" s="42">
        <v>0</v>
      </c>
      <c r="Q10" s="214">
        <f>F11+I11+L11+O11</f>
        <v>9</v>
      </c>
      <c r="R10" s="196">
        <f>B10+E10+K10+N10</f>
        <v>21</v>
      </c>
      <c r="S10" s="196">
        <f>D10+G10+M10+P10</f>
        <v>3</v>
      </c>
      <c r="T10" s="198">
        <f>$R$10-$S$10</f>
        <v>18</v>
      </c>
      <c r="U10" s="198">
        <v>2</v>
      </c>
    </row>
    <row r="11" spans="1:21" ht="16.5" customHeight="1" thickBot="1">
      <c r="A11" s="201"/>
      <c r="B11" s="44" t="s">
        <v>5</v>
      </c>
      <c r="C11" s="39">
        <v>0</v>
      </c>
      <c r="D11" s="45"/>
      <c r="E11" s="44" t="s">
        <v>5</v>
      </c>
      <c r="F11" s="39">
        <v>3</v>
      </c>
      <c r="G11" s="45"/>
      <c r="H11" s="204"/>
      <c r="I11" s="205"/>
      <c r="J11" s="205"/>
      <c r="K11" s="44" t="s">
        <v>5</v>
      </c>
      <c r="L11" s="39">
        <v>3</v>
      </c>
      <c r="M11" s="45"/>
      <c r="N11" s="44" t="s">
        <v>5</v>
      </c>
      <c r="O11" s="39">
        <v>3</v>
      </c>
      <c r="P11" s="45"/>
      <c r="Q11" s="215"/>
      <c r="R11" s="197"/>
      <c r="S11" s="197"/>
      <c r="T11" s="199"/>
      <c r="U11" s="199"/>
    </row>
    <row r="12" spans="1:21" ht="16.5" customHeight="1" thickBot="1">
      <c r="A12" s="200" t="str">
        <f>$K$5</f>
        <v>綾部中筋ＳＳＤ</v>
      </c>
      <c r="B12" s="40">
        <v>0</v>
      </c>
      <c r="C12" s="41" t="s">
        <v>19</v>
      </c>
      <c r="D12" s="42">
        <v>7</v>
      </c>
      <c r="E12" s="40">
        <v>3</v>
      </c>
      <c r="F12" s="41" t="s">
        <v>19</v>
      </c>
      <c r="G12" s="42">
        <v>1</v>
      </c>
      <c r="H12" s="40">
        <v>0</v>
      </c>
      <c r="I12" s="41" t="s">
        <v>19</v>
      </c>
      <c r="J12" s="42">
        <v>4</v>
      </c>
      <c r="K12" s="202"/>
      <c r="L12" s="203"/>
      <c r="M12" s="206"/>
      <c r="N12" s="40">
        <v>2</v>
      </c>
      <c r="O12" s="41" t="s">
        <v>19</v>
      </c>
      <c r="P12" s="42">
        <v>4</v>
      </c>
      <c r="Q12" s="214">
        <f>F13+I13+L13+O13</f>
        <v>3</v>
      </c>
      <c r="R12" s="196">
        <f>B12+E12+H12+N12</f>
        <v>5</v>
      </c>
      <c r="S12" s="196">
        <f>D12+G12+J12+P12</f>
        <v>16</v>
      </c>
      <c r="T12" s="198">
        <f>$R$12-$S$12</f>
        <v>-11</v>
      </c>
      <c r="U12" s="198">
        <v>4</v>
      </c>
    </row>
    <row r="13" spans="1:21" ht="16.5" customHeight="1" thickBot="1">
      <c r="A13" s="201"/>
      <c r="B13" s="44" t="s">
        <v>5</v>
      </c>
      <c r="C13" s="39">
        <v>0</v>
      </c>
      <c r="D13" s="45"/>
      <c r="E13" s="44" t="s">
        <v>5</v>
      </c>
      <c r="F13" s="39">
        <v>3</v>
      </c>
      <c r="G13" s="45"/>
      <c r="H13" s="44" t="s">
        <v>5</v>
      </c>
      <c r="I13" s="39">
        <v>0</v>
      </c>
      <c r="J13" s="45"/>
      <c r="K13" s="204"/>
      <c r="L13" s="205"/>
      <c r="M13" s="207"/>
      <c r="N13" s="44" t="s">
        <v>5</v>
      </c>
      <c r="O13" s="39">
        <v>0</v>
      </c>
      <c r="P13" s="45"/>
      <c r="Q13" s="215"/>
      <c r="R13" s="197"/>
      <c r="S13" s="197"/>
      <c r="T13" s="199"/>
      <c r="U13" s="199"/>
    </row>
    <row r="14" spans="1:21" ht="16.5" customHeight="1" thickBot="1">
      <c r="A14" s="200" t="str">
        <f>N5</f>
        <v>ＴＳＫ ＳＣ</v>
      </c>
      <c r="B14" s="40">
        <v>0</v>
      </c>
      <c r="C14" s="41" t="s">
        <v>19</v>
      </c>
      <c r="D14" s="42">
        <v>2</v>
      </c>
      <c r="E14" s="40">
        <v>5</v>
      </c>
      <c r="F14" s="41" t="s">
        <v>19</v>
      </c>
      <c r="G14" s="42">
        <v>0</v>
      </c>
      <c r="H14" s="40">
        <v>0</v>
      </c>
      <c r="I14" s="41" t="s">
        <v>19</v>
      </c>
      <c r="J14" s="42">
        <v>7</v>
      </c>
      <c r="K14" s="40">
        <v>4</v>
      </c>
      <c r="L14" s="41" t="s">
        <v>19</v>
      </c>
      <c r="M14" s="42">
        <v>2</v>
      </c>
      <c r="N14" s="203"/>
      <c r="O14" s="203"/>
      <c r="P14" s="206"/>
      <c r="Q14" s="214">
        <f>F15+I15+L15+O15</f>
        <v>6</v>
      </c>
      <c r="R14" s="196">
        <f>B14+E14+H14+K14</f>
        <v>9</v>
      </c>
      <c r="S14" s="196">
        <f>D14+G14+J14+M14</f>
        <v>11</v>
      </c>
      <c r="T14" s="198">
        <f>R14-S14</f>
        <v>-2</v>
      </c>
      <c r="U14" s="198">
        <v>3</v>
      </c>
    </row>
    <row r="15" spans="1:21" ht="16.5" customHeight="1" thickBot="1">
      <c r="A15" s="201"/>
      <c r="B15" s="44" t="s">
        <v>5</v>
      </c>
      <c r="C15" s="39">
        <v>0</v>
      </c>
      <c r="D15" s="45"/>
      <c r="E15" s="44" t="s">
        <v>5</v>
      </c>
      <c r="F15" s="39">
        <v>3</v>
      </c>
      <c r="G15" s="45"/>
      <c r="H15" s="44" t="s">
        <v>5</v>
      </c>
      <c r="I15" s="39">
        <v>0</v>
      </c>
      <c r="J15" s="45"/>
      <c r="K15" s="44" t="s">
        <v>5</v>
      </c>
      <c r="L15" s="39">
        <v>3</v>
      </c>
      <c r="M15" s="45"/>
      <c r="N15" s="205"/>
      <c r="O15" s="205"/>
      <c r="P15" s="207"/>
      <c r="Q15" s="215"/>
      <c r="R15" s="197"/>
      <c r="S15" s="197"/>
      <c r="T15" s="199"/>
      <c r="U15" s="199"/>
    </row>
    <row r="16" spans="1:18" ht="16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16.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5" ht="16.5" customHeight="1" thickBot="1">
      <c r="A18" s="217" t="s">
        <v>149</v>
      </c>
      <c r="B18" s="217"/>
      <c r="C18" s="38"/>
      <c r="D18" s="38"/>
      <c r="E18" s="38"/>
    </row>
    <row r="19" spans="1:18" ht="16.5" customHeight="1" thickBot="1">
      <c r="A19" s="39"/>
      <c r="B19" s="209" t="s">
        <v>160</v>
      </c>
      <c r="C19" s="210"/>
      <c r="D19" s="211"/>
      <c r="E19" s="209" t="s">
        <v>159</v>
      </c>
      <c r="F19" s="210"/>
      <c r="G19" s="210"/>
      <c r="H19" s="209" t="s">
        <v>136</v>
      </c>
      <c r="I19" s="210"/>
      <c r="J19" s="210"/>
      <c r="K19" s="209" t="s">
        <v>135</v>
      </c>
      <c r="L19" s="210"/>
      <c r="M19" s="210"/>
      <c r="N19" s="36" t="s">
        <v>0</v>
      </c>
      <c r="O19" s="36" t="s">
        <v>1</v>
      </c>
      <c r="P19" s="36" t="s">
        <v>2</v>
      </c>
      <c r="Q19" s="36" t="s">
        <v>3</v>
      </c>
      <c r="R19" s="36" t="s">
        <v>4</v>
      </c>
    </row>
    <row r="20" spans="1:18" ht="16.5" customHeight="1" thickBot="1">
      <c r="A20" s="200" t="str">
        <f>$B$19</f>
        <v>西脇SSD</v>
      </c>
      <c r="B20" s="202"/>
      <c r="C20" s="203"/>
      <c r="D20" s="206"/>
      <c r="E20" s="40">
        <v>0</v>
      </c>
      <c r="F20" s="41" t="s">
        <v>19</v>
      </c>
      <c r="G20" s="42">
        <v>2</v>
      </c>
      <c r="H20" s="40">
        <v>3</v>
      </c>
      <c r="I20" s="41" t="s">
        <v>19</v>
      </c>
      <c r="J20" s="43">
        <v>0</v>
      </c>
      <c r="K20" s="40">
        <v>1</v>
      </c>
      <c r="L20" s="41" t="s">
        <v>19</v>
      </c>
      <c r="M20" s="43">
        <v>8</v>
      </c>
      <c r="N20" s="196">
        <f>L21+I21+F21</f>
        <v>3</v>
      </c>
      <c r="O20" s="196">
        <f>SUM(E20,H20,K20)</f>
        <v>4</v>
      </c>
      <c r="P20" s="196">
        <f>SUM(G20,J20,M20)</f>
        <v>10</v>
      </c>
      <c r="Q20" s="198">
        <f>$O$20-$P$20</f>
        <v>-6</v>
      </c>
      <c r="R20" s="198">
        <v>3</v>
      </c>
    </row>
    <row r="21" spans="1:18" ht="16.5" customHeight="1" thickBot="1">
      <c r="A21" s="201"/>
      <c r="B21" s="204"/>
      <c r="C21" s="205"/>
      <c r="D21" s="207"/>
      <c r="E21" s="44" t="s">
        <v>5</v>
      </c>
      <c r="F21" s="39">
        <v>0</v>
      </c>
      <c r="G21" s="45"/>
      <c r="H21" s="44" t="s">
        <v>5</v>
      </c>
      <c r="I21" s="39">
        <v>3</v>
      </c>
      <c r="J21" s="46"/>
      <c r="K21" s="44" t="s">
        <v>5</v>
      </c>
      <c r="L21" s="39">
        <v>0</v>
      </c>
      <c r="M21" s="46"/>
      <c r="N21" s="197"/>
      <c r="O21" s="197"/>
      <c r="P21" s="197"/>
      <c r="Q21" s="199"/>
      <c r="R21" s="199"/>
    </row>
    <row r="22" spans="1:18" ht="16.5" customHeight="1" thickBot="1">
      <c r="A22" s="200" t="str">
        <f>$E$19</f>
        <v>福知山・Ｃ</v>
      </c>
      <c r="B22" s="40">
        <v>2</v>
      </c>
      <c r="C22" s="41" t="s">
        <v>19</v>
      </c>
      <c r="D22" s="42">
        <v>0</v>
      </c>
      <c r="E22" s="202"/>
      <c r="F22" s="203"/>
      <c r="G22" s="206"/>
      <c r="H22" s="40">
        <v>5</v>
      </c>
      <c r="I22" s="41" t="s">
        <v>19</v>
      </c>
      <c r="J22" s="43">
        <v>2</v>
      </c>
      <c r="K22" s="40">
        <v>1</v>
      </c>
      <c r="L22" s="41" t="s">
        <v>19</v>
      </c>
      <c r="M22" s="43">
        <v>4</v>
      </c>
      <c r="N22" s="196">
        <f>SUM(L23,I23,C23)</f>
        <v>6</v>
      </c>
      <c r="O22" s="196">
        <f>SUM(B22,H22,K22)</f>
        <v>8</v>
      </c>
      <c r="P22" s="196">
        <f>SUM(D22,J22,M22)</f>
        <v>6</v>
      </c>
      <c r="Q22" s="198">
        <f>$O$22-$P$22</f>
        <v>2</v>
      </c>
      <c r="R22" s="198">
        <v>2</v>
      </c>
    </row>
    <row r="23" spans="1:18" ht="16.5" customHeight="1" thickBot="1">
      <c r="A23" s="201"/>
      <c r="B23" s="44" t="s">
        <v>5</v>
      </c>
      <c r="C23" s="39">
        <v>3</v>
      </c>
      <c r="D23" s="45"/>
      <c r="E23" s="204"/>
      <c r="F23" s="205"/>
      <c r="G23" s="207"/>
      <c r="H23" s="44" t="s">
        <v>5</v>
      </c>
      <c r="I23" s="39">
        <v>3</v>
      </c>
      <c r="J23" s="46"/>
      <c r="K23" s="44" t="s">
        <v>5</v>
      </c>
      <c r="L23" s="39">
        <v>0</v>
      </c>
      <c r="M23" s="46"/>
      <c r="N23" s="197"/>
      <c r="O23" s="197"/>
      <c r="P23" s="197"/>
      <c r="Q23" s="199"/>
      <c r="R23" s="199"/>
    </row>
    <row r="24" spans="1:18" ht="16.5" customHeight="1" thickBot="1">
      <c r="A24" s="200" t="str">
        <f>$H$19</f>
        <v>芥子山ＦＣ</v>
      </c>
      <c r="B24" s="40">
        <v>0</v>
      </c>
      <c r="C24" s="41" t="s">
        <v>19</v>
      </c>
      <c r="D24" s="42">
        <v>3</v>
      </c>
      <c r="E24" s="40">
        <v>2</v>
      </c>
      <c r="F24" s="41" t="s">
        <v>19</v>
      </c>
      <c r="G24" s="42">
        <v>5</v>
      </c>
      <c r="H24" s="202"/>
      <c r="I24" s="203"/>
      <c r="J24" s="203"/>
      <c r="K24" s="40">
        <v>0</v>
      </c>
      <c r="L24" s="41" t="s">
        <v>19</v>
      </c>
      <c r="M24" s="43">
        <v>3</v>
      </c>
      <c r="N24" s="196">
        <f>SUM(L25,F25,C25)</f>
        <v>0</v>
      </c>
      <c r="O24" s="196">
        <f>SUM(B24,E24,K24)</f>
        <v>2</v>
      </c>
      <c r="P24" s="196">
        <f>SUM(D24,G24,M24)</f>
        <v>11</v>
      </c>
      <c r="Q24" s="198">
        <f>$O$24-$P$24</f>
        <v>-9</v>
      </c>
      <c r="R24" s="198">
        <v>4</v>
      </c>
    </row>
    <row r="25" spans="1:18" ht="16.5" customHeight="1" thickBot="1">
      <c r="A25" s="201"/>
      <c r="B25" s="44" t="s">
        <v>5</v>
      </c>
      <c r="C25" s="39">
        <v>0</v>
      </c>
      <c r="D25" s="45"/>
      <c r="E25" s="44" t="s">
        <v>5</v>
      </c>
      <c r="F25" s="39">
        <v>0</v>
      </c>
      <c r="G25" s="45"/>
      <c r="H25" s="204"/>
      <c r="I25" s="205"/>
      <c r="J25" s="205"/>
      <c r="K25" s="44" t="s">
        <v>5</v>
      </c>
      <c r="L25" s="39">
        <v>0</v>
      </c>
      <c r="M25" s="46"/>
      <c r="N25" s="197"/>
      <c r="O25" s="197"/>
      <c r="P25" s="197"/>
      <c r="Q25" s="199"/>
      <c r="R25" s="199"/>
    </row>
    <row r="26" spans="1:18" ht="16.5" customHeight="1" thickBot="1">
      <c r="A26" s="200" t="str">
        <f>$K$19</f>
        <v>ＮＳＣ北斗</v>
      </c>
      <c r="B26" s="40">
        <v>8</v>
      </c>
      <c r="C26" s="41" t="s">
        <v>19</v>
      </c>
      <c r="D26" s="42">
        <v>1</v>
      </c>
      <c r="E26" s="40">
        <v>4</v>
      </c>
      <c r="F26" s="41" t="s">
        <v>19</v>
      </c>
      <c r="G26" s="42">
        <v>1</v>
      </c>
      <c r="H26" s="40">
        <v>3</v>
      </c>
      <c r="I26" s="41" t="s">
        <v>19</v>
      </c>
      <c r="J26" s="42">
        <v>0</v>
      </c>
      <c r="K26" s="202"/>
      <c r="L26" s="203"/>
      <c r="M26" s="203"/>
      <c r="N26" s="196">
        <f>SUM(I27,F27,C27)</f>
        <v>9</v>
      </c>
      <c r="O26" s="196">
        <f>SUM(B26,E26,H26)</f>
        <v>15</v>
      </c>
      <c r="P26" s="196">
        <f>SUM(J26,G26,D26)</f>
        <v>2</v>
      </c>
      <c r="Q26" s="198">
        <f>$O$26-$P$26</f>
        <v>13</v>
      </c>
      <c r="R26" s="198">
        <v>1</v>
      </c>
    </row>
    <row r="27" spans="1:18" ht="16.5" customHeight="1" thickBot="1">
      <c r="A27" s="201"/>
      <c r="B27" s="44" t="s">
        <v>5</v>
      </c>
      <c r="C27" s="39">
        <v>3</v>
      </c>
      <c r="D27" s="45"/>
      <c r="E27" s="44" t="s">
        <v>5</v>
      </c>
      <c r="F27" s="39">
        <v>3</v>
      </c>
      <c r="G27" s="45"/>
      <c r="H27" s="44" t="s">
        <v>5</v>
      </c>
      <c r="I27" s="39">
        <v>3</v>
      </c>
      <c r="J27" s="45"/>
      <c r="K27" s="204"/>
      <c r="L27" s="205"/>
      <c r="M27" s="205"/>
      <c r="N27" s="197"/>
      <c r="O27" s="197"/>
      <c r="P27" s="197"/>
      <c r="Q27" s="199"/>
      <c r="R27" s="199"/>
    </row>
    <row r="28" spans="1:18" ht="16.5" customHeight="1">
      <c r="A28" s="4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ht="16.5" customHeight="1"/>
    <row r="31" ht="16.5" customHeight="1"/>
    <row r="32" ht="16.5" customHeight="1"/>
    <row r="33" ht="16.5" customHeight="1"/>
  </sheetData>
  <mergeCells count="77">
    <mergeCell ref="P22:P23"/>
    <mergeCell ref="O22:O23"/>
    <mergeCell ref="K26:M27"/>
    <mergeCell ref="N20:N21"/>
    <mergeCell ref="N22:N23"/>
    <mergeCell ref="N24:N25"/>
    <mergeCell ref="O24:O25"/>
    <mergeCell ref="N26:N27"/>
    <mergeCell ref="O26:O27"/>
    <mergeCell ref="H5:J5"/>
    <mergeCell ref="E22:G23"/>
    <mergeCell ref="A18:B18"/>
    <mergeCell ref="B19:D19"/>
    <mergeCell ref="E19:G19"/>
    <mergeCell ref="A12:A13"/>
    <mergeCell ref="A6:A7"/>
    <mergeCell ref="E8:G9"/>
    <mergeCell ref="A14:A15"/>
    <mergeCell ref="A10:A11"/>
    <mergeCell ref="A4:B4"/>
    <mergeCell ref="A1:G1"/>
    <mergeCell ref="A2:G2"/>
    <mergeCell ref="B6:D7"/>
    <mergeCell ref="B5:D5"/>
    <mergeCell ref="E5:G5"/>
    <mergeCell ref="T8:T9"/>
    <mergeCell ref="N2:R2"/>
    <mergeCell ref="K5:M5"/>
    <mergeCell ref="R8:R9"/>
    <mergeCell ref="N5:P5"/>
    <mergeCell ref="A8:A9"/>
    <mergeCell ref="H10:J11"/>
    <mergeCell ref="S8:S9"/>
    <mergeCell ref="O20:O21"/>
    <mergeCell ref="Q20:Q21"/>
    <mergeCell ref="P20:P21"/>
    <mergeCell ref="A22:A23"/>
    <mergeCell ref="H19:J19"/>
    <mergeCell ref="A20:A21"/>
    <mergeCell ref="B20:D21"/>
    <mergeCell ref="H24:J25"/>
    <mergeCell ref="A26:A27"/>
    <mergeCell ref="A24:A25"/>
    <mergeCell ref="T6:T7"/>
    <mergeCell ref="R6:R7"/>
    <mergeCell ref="S6:S7"/>
    <mergeCell ref="S14:S15"/>
    <mergeCell ref="T14:T15"/>
    <mergeCell ref="K12:M13"/>
    <mergeCell ref="K19:M19"/>
    <mergeCell ref="U6:U7"/>
    <mergeCell ref="Q8:Q9"/>
    <mergeCell ref="N14:P15"/>
    <mergeCell ref="Q14:Q15"/>
    <mergeCell ref="R14:R15"/>
    <mergeCell ref="Q10:Q11"/>
    <mergeCell ref="U8:U9"/>
    <mergeCell ref="S10:S11"/>
    <mergeCell ref="T10:T11"/>
    <mergeCell ref="Q6:Q7"/>
    <mergeCell ref="U10:U11"/>
    <mergeCell ref="Q12:Q13"/>
    <mergeCell ref="R12:R13"/>
    <mergeCell ref="S12:S13"/>
    <mergeCell ref="T12:T13"/>
    <mergeCell ref="U12:U13"/>
    <mergeCell ref="R10:R11"/>
    <mergeCell ref="U14:U15"/>
    <mergeCell ref="P26:P27"/>
    <mergeCell ref="P24:P25"/>
    <mergeCell ref="Q26:Q27"/>
    <mergeCell ref="R26:R27"/>
    <mergeCell ref="R24:R25"/>
    <mergeCell ref="R20:R21"/>
    <mergeCell ref="R22:R23"/>
    <mergeCell ref="Q22:Q23"/>
    <mergeCell ref="Q24:Q25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selection activeCell="P18" sqref="P18"/>
    </sheetView>
  </sheetViews>
  <sheetFormatPr defaultColWidth="9.00390625" defaultRowHeight="36.75" customHeight="1"/>
  <cols>
    <col min="1" max="1" width="10.625" style="35" customWidth="1"/>
    <col min="2" max="29" width="4.75390625" style="35" customWidth="1"/>
    <col min="30" max="16384" width="13.625" style="35" customWidth="1"/>
  </cols>
  <sheetData>
    <row r="1" spans="1:18" ht="16.5" customHeight="1">
      <c r="A1" s="212" t="s">
        <v>59</v>
      </c>
      <c r="B1" s="212"/>
      <c r="C1" s="212"/>
      <c r="D1" s="212"/>
      <c r="E1" s="212"/>
      <c r="F1" s="212"/>
      <c r="G1" s="212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6.5" customHeight="1">
      <c r="A2" s="212" t="s">
        <v>29</v>
      </c>
      <c r="B2" s="212"/>
      <c r="C2" s="212"/>
      <c r="D2" s="212"/>
      <c r="E2" s="212"/>
      <c r="F2" s="212"/>
      <c r="G2" s="212"/>
      <c r="H2" s="38"/>
      <c r="N2" s="213"/>
      <c r="O2" s="213"/>
      <c r="P2" s="213"/>
      <c r="Q2" s="213"/>
      <c r="R2" s="213"/>
    </row>
    <row r="3" spans="1:5" ht="16.5" customHeight="1">
      <c r="A3" s="38"/>
      <c r="B3" s="38"/>
      <c r="C3" s="38"/>
      <c r="D3" s="38"/>
      <c r="E3" s="38"/>
    </row>
    <row r="4" spans="1:5" ht="16.5" customHeight="1" thickBot="1">
      <c r="A4" s="212" t="s">
        <v>18</v>
      </c>
      <c r="B4" s="212"/>
      <c r="C4" s="38"/>
      <c r="D4" s="38"/>
      <c r="E4" s="38"/>
    </row>
    <row r="5" spans="1:18" ht="16.5" customHeight="1" thickBot="1">
      <c r="A5" s="39"/>
      <c r="B5" s="209" t="s">
        <v>161</v>
      </c>
      <c r="C5" s="210"/>
      <c r="D5" s="211"/>
      <c r="E5" s="209" t="s">
        <v>130</v>
      </c>
      <c r="F5" s="210"/>
      <c r="G5" s="211"/>
      <c r="H5" s="209" t="s">
        <v>181</v>
      </c>
      <c r="I5" s="210"/>
      <c r="J5" s="210"/>
      <c r="K5" s="209" t="s">
        <v>182</v>
      </c>
      <c r="L5" s="210"/>
      <c r="M5" s="210"/>
      <c r="N5" s="36" t="s">
        <v>0</v>
      </c>
      <c r="O5" s="36" t="s">
        <v>1</v>
      </c>
      <c r="P5" s="36" t="s">
        <v>2</v>
      </c>
      <c r="Q5" s="36" t="s">
        <v>3</v>
      </c>
      <c r="R5" s="36" t="s">
        <v>4</v>
      </c>
    </row>
    <row r="6" spans="1:18" ht="16.5" customHeight="1" thickBot="1">
      <c r="A6" s="200" t="str">
        <f>$B$5</f>
        <v>福知山ＳＳＤ</v>
      </c>
      <c r="B6" s="202"/>
      <c r="C6" s="203"/>
      <c r="D6" s="206"/>
      <c r="E6" s="40">
        <f>$E$41</f>
        <v>1</v>
      </c>
      <c r="F6" s="41" t="s">
        <v>19</v>
      </c>
      <c r="G6" s="42">
        <f>$G$41</f>
        <v>1</v>
      </c>
      <c r="H6" s="43">
        <f>$E$44</f>
        <v>0</v>
      </c>
      <c r="I6" s="41" t="s">
        <v>19</v>
      </c>
      <c r="J6" s="43">
        <f>$G$44</f>
        <v>3</v>
      </c>
      <c r="K6" s="40">
        <f>$E$47</f>
        <v>3</v>
      </c>
      <c r="L6" s="41" t="s">
        <v>19</v>
      </c>
      <c r="M6" s="43">
        <f>$G$47</f>
        <v>1</v>
      </c>
      <c r="N6" s="196">
        <f>L7+I7+F7</f>
        <v>4</v>
      </c>
      <c r="O6" s="196">
        <f>SUM(E6,H6,K6)</f>
        <v>4</v>
      </c>
      <c r="P6" s="196">
        <f>SUM(G6,J6,M6)</f>
        <v>5</v>
      </c>
      <c r="Q6" s="198">
        <f>$O$6-$P$6</f>
        <v>-1</v>
      </c>
      <c r="R6" s="198">
        <v>3</v>
      </c>
    </row>
    <row r="7" spans="1:18" ht="16.5" customHeight="1" thickBot="1">
      <c r="A7" s="201"/>
      <c r="B7" s="204"/>
      <c r="C7" s="205"/>
      <c r="D7" s="207"/>
      <c r="E7" s="44" t="s">
        <v>5</v>
      </c>
      <c r="F7" s="39">
        <v>1</v>
      </c>
      <c r="G7" s="45"/>
      <c r="H7" s="46" t="s">
        <v>5</v>
      </c>
      <c r="I7" s="39">
        <v>0</v>
      </c>
      <c r="J7" s="46"/>
      <c r="K7" s="44" t="s">
        <v>5</v>
      </c>
      <c r="L7" s="39">
        <v>3</v>
      </c>
      <c r="M7" s="46"/>
      <c r="N7" s="197"/>
      <c r="O7" s="197"/>
      <c r="P7" s="197"/>
      <c r="Q7" s="199"/>
      <c r="R7" s="199"/>
    </row>
    <row r="8" spans="1:18" ht="16.5" customHeight="1" thickBot="1">
      <c r="A8" s="200" t="str">
        <f>$E$5</f>
        <v>和坂ＳＣ</v>
      </c>
      <c r="B8" s="40">
        <f>$G$41</f>
        <v>1</v>
      </c>
      <c r="C8" s="41" t="s">
        <v>19</v>
      </c>
      <c r="D8" s="42">
        <f>$E$41</f>
        <v>1</v>
      </c>
      <c r="E8" s="202"/>
      <c r="F8" s="203"/>
      <c r="G8" s="206"/>
      <c r="H8" s="40">
        <f>$L$47</f>
        <v>0</v>
      </c>
      <c r="I8" s="41" t="s">
        <v>19</v>
      </c>
      <c r="J8" s="43">
        <f>$N$47</f>
        <v>3</v>
      </c>
      <c r="K8" s="40">
        <f>$L$44</f>
        <v>0</v>
      </c>
      <c r="L8" s="41" t="s">
        <v>19</v>
      </c>
      <c r="M8" s="43">
        <f>$N$44</f>
        <v>3</v>
      </c>
      <c r="N8" s="196">
        <f>SUM(L9,I9,C9)</f>
        <v>1</v>
      </c>
      <c r="O8" s="196">
        <f>SUM(B8,H8,K8)</f>
        <v>1</v>
      </c>
      <c r="P8" s="196">
        <f>SUM(D8,J8,M8)</f>
        <v>7</v>
      </c>
      <c r="Q8" s="198">
        <f>$O$8-$P$8</f>
        <v>-6</v>
      </c>
      <c r="R8" s="198">
        <v>4</v>
      </c>
    </row>
    <row r="9" spans="1:18" ht="16.5" customHeight="1" thickBot="1">
      <c r="A9" s="201"/>
      <c r="B9" s="44" t="s">
        <v>5</v>
      </c>
      <c r="C9" s="39">
        <v>1</v>
      </c>
      <c r="D9" s="45"/>
      <c r="E9" s="204"/>
      <c r="F9" s="205"/>
      <c r="G9" s="207"/>
      <c r="H9" s="44" t="s">
        <v>5</v>
      </c>
      <c r="I9" s="39">
        <v>0</v>
      </c>
      <c r="J9" s="46"/>
      <c r="K9" s="44" t="s">
        <v>5</v>
      </c>
      <c r="L9" s="39">
        <v>0</v>
      </c>
      <c r="M9" s="46"/>
      <c r="N9" s="197"/>
      <c r="O9" s="197"/>
      <c r="P9" s="197"/>
      <c r="Q9" s="199"/>
      <c r="R9" s="199"/>
    </row>
    <row r="10" spans="1:18" ht="16.5" customHeight="1" thickBot="1">
      <c r="A10" s="200" t="str">
        <f>$H$5</f>
        <v>アミティエＳＣ</v>
      </c>
      <c r="B10" s="40">
        <f>$G$44</f>
        <v>3</v>
      </c>
      <c r="C10" s="41" t="s">
        <v>19</v>
      </c>
      <c r="D10" s="42">
        <f>$E$44</f>
        <v>0</v>
      </c>
      <c r="E10" s="40">
        <f>$N$47</f>
        <v>3</v>
      </c>
      <c r="F10" s="41" t="s">
        <v>19</v>
      </c>
      <c r="G10" s="42">
        <f>$L$47</f>
        <v>0</v>
      </c>
      <c r="H10" s="202"/>
      <c r="I10" s="203"/>
      <c r="J10" s="203"/>
      <c r="K10" s="40">
        <f>$L$41</f>
        <v>1</v>
      </c>
      <c r="L10" s="41" t="s">
        <v>19</v>
      </c>
      <c r="M10" s="43">
        <f>$N$41</f>
        <v>2</v>
      </c>
      <c r="N10" s="196">
        <f>SUM(L11,F11,C11)</f>
        <v>6</v>
      </c>
      <c r="O10" s="196">
        <f>SUM(B10,E10,K10)</f>
        <v>7</v>
      </c>
      <c r="P10" s="196">
        <f>SUM(D10,G10,M10)</f>
        <v>2</v>
      </c>
      <c r="Q10" s="198">
        <f>$O$10-$P$10</f>
        <v>5</v>
      </c>
      <c r="R10" s="198">
        <v>1</v>
      </c>
    </row>
    <row r="11" spans="1:18" ht="16.5" customHeight="1" thickBot="1">
      <c r="A11" s="201"/>
      <c r="B11" s="44" t="s">
        <v>5</v>
      </c>
      <c r="C11" s="39">
        <v>3</v>
      </c>
      <c r="D11" s="45"/>
      <c r="E11" s="44" t="s">
        <v>5</v>
      </c>
      <c r="F11" s="39">
        <v>3</v>
      </c>
      <c r="G11" s="45"/>
      <c r="H11" s="204"/>
      <c r="I11" s="205"/>
      <c r="J11" s="205"/>
      <c r="K11" s="44" t="s">
        <v>5</v>
      </c>
      <c r="L11" s="39">
        <v>0</v>
      </c>
      <c r="M11" s="46"/>
      <c r="N11" s="197"/>
      <c r="O11" s="197"/>
      <c r="P11" s="197"/>
      <c r="Q11" s="199"/>
      <c r="R11" s="199"/>
    </row>
    <row r="12" spans="1:18" ht="16.5" customHeight="1" thickBot="1">
      <c r="A12" s="200" t="str">
        <f>$K$5</f>
        <v>アーバンペガサス</v>
      </c>
      <c r="B12" s="40">
        <f>$G$47</f>
        <v>1</v>
      </c>
      <c r="C12" s="41" t="s">
        <v>19</v>
      </c>
      <c r="D12" s="42">
        <f>$E$47</f>
        <v>3</v>
      </c>
      <c r="E12" s="40">
        <f>$N$44</f>
        <v>3</v>
      </c>
      <c r="F12" s="41" t="s">
        <v>19</v>
      </c>
      <c r="G12" s="42">
        <f>$L$44</f>
        <v>0</v>
      </c>
      <c r="H12" s="40">
        <f>$N$41</f>
        <v>2</v>
      </c>
      <c r="I12" s="41" t="s">
        <v>19</v>
      </c>
      <c r="J12" s="42">
        <f>$L$41</f>
        <v>1</v>
      </c>
      <c r="K12" s="202"/>
      <c r="L12" s="203"/>
      <c r="M12" s="203"/>
      <c r="N12" s="196">
        <f>SUM(I13,F13,C13)</f>
        <v>6</v>
      </c>
      <c r="O12" s="196">
        <f>SUM(B12,E12,H12)</f>
        <v>6</v>
      </c>
      <c r="P12" s="196">
        <f>SUM(J12,G12,D12)</f>
        <v>4</v>
      </c>
      <c r="Q12" s="198">
        <f>$O$12-$P$12</f>
        <v>2</v>
      </c>
      <c r="R12" s="198">
        <v>2</v>
      </c>
    </row>
    <row r="13" spans="1:18" ht="16.5" customHeight="1" thickBot="1">
      <c r="A13" s="201"/>
      <c r="B13" s="44" t="s">
        <v>5</v>
      </c>
      <c r="C13" s="39">
        <v>0</v>
      </c>
      <c r="D13" s="45"/>
      <c r="E13" s="44" t="s">
        <v>5</v>
      </c>
      <c r="F13" s="39">
        <v>3</v>
      </c>
      <c r="G13" s="45"/>
      <c r="H13" s="44" t="s">
        <v>5</v>
      </c>
      <c r="I13" s="39">
        <v>3</v>
      </c>
      <c r="J13" s="45"/>
      <c r="K13" s="204"/>
      <c r="L13" s="205"/>
      <c r="M13" s="205"/>
      <c r="N13" s="197"/>
      <c r="O13" s="197"/>
      <c r="P13" s="197"/>
      <c r="Q13" s="199"/>
      <c r="R13" s="199"/>
    </row>
    <row r="14" spans="1:18" ht="16.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6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5" ht="16.5" customHeight="1" thickBot="1">
      <c r="A16" s="212" t="s">
        <v>20</v>
      </c>
      <c r="B16" s="212"/>
      <c r="C16" s="38"/>
      <c r="D16" s="38"/>
      <c r="E16" s="38"/>
    </row>
    <row r="17" spans="1:18" ht="16.5" customHeight="1" thickBot="1">
      <c r="A17" s="39"/>
      <c r="B17" s="209" t="s">
        <v>162</v>
      </c>
      <c r="C17" s="210"/>
      <c r="D17" s="211"/>
      <c r="E17" s="209" t="s">
        <v>168</v>
      </c>
      <c r="F17" s="210"/>
      <c r="G17" s="211"/>
      <c r="H17" s="209" t="s">
        <v>163</v>
      </c>
      <c r="I17" s="210"/>
      <c r="J17" s="210"/>
      <c r="K17" s="209" t="s">
        <v>60</v>
      </c>
      <c r="L17" s="210"/>
      <c r="M17" s="210"/>
      <c r="N17" s="36" t="s">
        <v>0</v>
      </c>
      <c r="O17" s="36" t="s">
        <v>1</v>
      </c>
      <c r="P17" s="36" t="s">
        <v>2</v>
      </c>
      <c r="Q17" s="36" t="s">
        <v>3</v>
      </c>
      <c r="R17" s="36" t="s">
        <v>4</v>
      </c>
    </row>
    <row r="18" spans="1:18" ht="16.5" customHeight="1" thickBot="1">
      <c r="A18" s="200" t="str">
        <f>$B$17</f>
        <v>西大寺南ＳＳＤ</v>
      </c>
      <c r="B18" s="202"/>
      <c r="C18" s="203"/>
      <c r="D18" s="206"/>
      <c r="E18" s="40">
        <f>$E$42</f>
        <v>0</v>
      </c>
      <c r="F18" s="41" t="s">
        <v>19</v>
      </c>
      <c r="G18" s="42">
        <f>$G$42</f>
        <v>3</v>
      </c>
      <c r="H18" s="40">
        <f>$E$45</f>
        <v>1</v>
      </c>
      <c r="I18" s="41" t="s">
        <v>19</v>
      </c>
      <c r="J18" s="43">
        <f>$G$45</f>
        <v>2</v>
      </c>
      <c r="K18" s="40">
        <f>$E$48</f>
        <v>0</v>
      </c>
      <c r="L18" s="41" t="s">
        <v>19</v>
      </c>
      <c r="M18" s="43">
        <f>$G$48</f>
        <v>7</v>
      </c>
      <c r="N18" s="196">
        <f>SUM(L19,I19,F19)</f>
        <v>0</v>
      </c>
      <c r="O18" s="196">
        <f>SUM(E18,H18,K18)</f>
        <v>1</v>
      </c>
      <c r="P18" s="196">
        <f>SUM(M18,J18,G18)</f>
        <v>12</v>
      </c>
      <c r="Q18" s="198">
        <f>$O$18-$P$18</f>
        <v>-11</v>
      </c>
      <c r="R18" s="198">
        <v>4</v>
      </c>
    </row>
    <row r="19" spans="1:18" ht="16.5" customHeight="1" thickBot="1">
      <c r="A19" s="201"/>
      <c r="B19" s="204"/>
      <c r="C19" s="205"/>
      <c r="D19" s="207"/>
      <c r="E19" s="44" t="s">
        <v>5</v>
      </c>
      <c r="F19" s="39">
        <v>0</v>
      </c>
      <c r="G19" s="45"/>
      <c r="H19" s="44" t="s">
        <v>5</v>
      </c>
      <c r="I19" s="39">
        <v>0</v>
      </c>
      <c r="J19" s="46"/>
      <c r="K19" s="44" t="s">
        <v>5</v>
      </c>
      <c r="L19" s="39">
        <v>0</v>
      </c>
      <c r="M19" s="46"/>
      <c r="N19" s="197"/>
      <c r="O19" s="197"/>
      <c r="P19" s="197"/>
      <c r="Q19" s="199"/>
      <c r="R19" s="199"/>
    </row>
    <row r="20" spans="1:18" ht="16.5" customHeight="1" thickBot="1">
      <c r="A20" s="200" t="str">
        <f>$E$17</f>
        <v>井吹台ＳＣ・Ｃ</v>
      </c>
      <c r="B20" s="40">
        <f>$G$42</f>
        <v>3</v>
      </c>
      <c r="C20" s="41" t="s">
        <v>19</v>
      </c>
      <c r="D20" s="42">
        <f>$E$42</f>
        <v>0</v>
      </c>
      <c r="E20" s="202"/>
      <c r="F20" s="203"/>
      <c r="G20" s="206"/>
      <c r="H20" s="40">
        <f>$L$48</f>
        <v>3</v>
      </c>
      <c r="I20" s="41" t="s">
        <v>19</v>
      </c>
      <c r="J20" s="43">
        <f>$N$48</f>
        <v>2</v>
      </c>
      <c r="K20" s="40">
        <f>$L$45</f>
        <v>0</v>
      </c>
      <c r="L20" s="41" t="s">
        <v>19</v>
      </c>
      <c r="M20" s="43">
        <v>5</v>
      </c>
      <c r="N20" s="196">
        <f>SUM(L21,I21,C21)</f>
        <v>6</v>
      </c>
      <c r="O20" s="196">
        <f>SUM(B20,H20,K20)</f>
        <v>6</v>
      </c>
      <c r="P20" s="196">
        <f>SUM(M20,J20,D20)</f>
        <v>7</v>
      </c>
      <c r="Q20" s="198">
        <f>$O$20-$P$20</f>
        <v>-1</v>
      </c>
      <c r="R20" s="198">
        <v>2</v>
      </c>
    </row>
    <row r="21" spans="1:18" ht="16.5" customHeight="1" thickBot="1">
      <c r="A21" s="201"/>
      <c r="B21" s="44" t="s">
        <v>5</v>
      </c>
      <c r="C21" s="39">
        <v>3</v>
      </c>
      <c r="D21" s="45"/>
      <c r="E21" s="204"/>
      <c r="F21" s="205"/>
      <c r="G21" s="207"/>
      <c r="H21" s="44" t="s">
        <v>5</v>
      </c>
      <c r="I21" s="39">
        <v>3</v>
      </c>
      <c r="J21" s="46"/>
      <c r="K21" s="44" t="s">
        <v>5</v>
      </c>
      <c r="L21" s="39">
        <v>0</v>
      </c>
      <c r="M21" s="46"/>
      <c r="N21" s="197"/>
      <c r="O21" s="197"/>
      <c r="P21" s="197"/>
      <c r="Q21" s="199"/>
      <c r="R21" s="199"/>
    </row>
    <row r="22" spans="1:18" ht="16.5" customHeight="1" thickBot="1">
      <c r="A22" s="200" t="str">
        <f>$H$17</f>
        <v>夙川ＳＣ</v>
      </c>
      <c r="B22" s="40">
        <f>$G$45</f>
        <v>2</v>
      </c>
      <c r="C22" s="41" t="s">
        <v>19</v>
      </c>
      <c r="D22" s="42">
        <f>$E$45</f>
        <v>1</v>
      </c>
      <c r="E22" s="40">
        <f>$N$48</f>
        <v>2</v>
      </c>
      <c r="F22" s="41" t="s">
        <v>19</v>
      </c>
      <c r="G22" s="42">
        <f>$L$48</f>
        <v>3</v>
      </c>
      <c r="H22" s="202"/>
      <c r="I22" s="203"/>
      <c r="J22" s="203"/>
      <c r="K22" s="40">
        <f>$L$42</f>
        <v>1</v>
      </c>
      <c r="L22" s="41" t="s">
        <v>19</v>
      </c>
      <c r="M22" s="43">
        <f>$N$42</f>
        <v>4</v>
      </c>
      <c r="N22" s="196">
        <f>SUM(L23,F23,C23)</f>
        <v>3</v>
      </c>
      <c r="O22" s="196">
        <f>SUM(B22,E22,K22)</f>
        <v>5</v>
      </c>
      <c r="P22" s="196">
        <f>SUM(M22,G22,D22)</f>
        <v>8</v>
      </c>
      <c r="Q22" s="198">
        <f>$O$22-$P$22</f>
        <v>-3</v>
      </c>
      <c r="R22" s="198">
        <v>3</v>
      </c>
    </row>
    <row r="23" spans="1:18" ht="16.5" customHeight="1" thickBot="1">
      <c r="A23" s="201"/>
      <c r="B23" s="44" t="s">
        <v>5</v>
      </c>
      <c r="C23" s="39">
        <v>3</v>
      </c>
      <c r="D23" s="45"/>
      <c r="E23" s="44" t="s">
        <v>5</v>
      </c>
      <c r="F23" s="39">
        <v>0</v>
      </c>
      <c r="G23" s="45"/>
      <c r="H23" s="204"/>
      <c r="I23" s="205"/>
      <c r="J23" s="205"/>
      <c r="K23" s="44" t="s">
        <v>5</v>
      </c>
      <c r="L23" s="39">
        <v>0</v>
      </c>
      <c r="M23" s="46"/>
      <c r="N23" s="197"/>
      <c r="O23" s="197"/>
      <c r="P23" s="197"/>
      <c r="Q23" s="199"/>
      <c r="R23" s="199"/>
    </row>
    <row r="24" spans="1:18" ht="16.5" customHeight="1" thickBot="1">
      <c r="A24" s="200" t="str">
        <f>$K$17</f>
        <v>山田くらぶ</v>
      </c>
      <c r="B24" s="40">
        <f>$G$48</f>
        <v>7</v>
      </c>
      <c r="C24" s="41" t="s">
        <v>19</v>
      </c>
      <c r="D24" s="42">
        <f>$E$48</f>
        <v>0</v>
      </c>
      <c r="E24" s="40">
        <v>5</v>
      </c>
      <c r="F24" s="41" t="s">
        <v>19</v>
      </c>
      <c r="G24" s="42">
        <f>$L$45</f>
        <v>0</v>
      </c>
      <c r="H24" s="40">
        <f>$N$42</f>
        <v>4</v>
      </c>
      <c r="I24" s="41" t="s">
        <v>19</v>
      </c>
      <c r="J24" s="42">
        <f>$L$42</f>
        <v>1</v>
      </c>
      <c r="K24" s="202"/>
      <c r="L24" s="203"/>
      <c r="M24" s="203"/>
      <c r="N24" s="196">
        <f>SUM(I25,F25,C25)</f>
        <v>9</v>
      </c>
      <c r="O24" s="196">
        <f>B24+E24+H24</f>
        <v>16</v>
      </c>
      <c r="P24" s="196">
        <f>SUM(J24,G24,D24)</f>
        <v>1</v>
      </c>
      <c r="Q24" s="198">
        <f>$O$24-$P$24</f>
        <v>15</v>
      </c>
      <c r="R24" s="198">
        <v>1</v>
      </c>
    </row>
    <row r="25" spans="1:18" ht="16.5" customHeight="1" thickBot="1">
      <c r="A25" s="201"/>
      <c r="B25" s="44" t="s">
        <v>5</v>
      </c>
      <c r="C25" s="39">
        <v>3</v>
      </c>
      <c r="D25" s="45"/>
      <c r="E25" s="44" t="s">
        <v>5</v>
      </c>
      <c r="F25" s="39">
        <v>3</v>
      </c>
      <c r="G25" s="45"/>
      <c r="H25" s="44" t="s">
        <v>5</v>
      </c>
      <c r="I25" s="39">
        <v>3</v>
      </c>
      <c r="J25" s="45"/>
      <c r="K25" s="204"/>
      <c r="L25" s="205"/>
      <c r="M25" s="205"/>
      <c r="N25" s="197"/>
      <c r="O25" s="197"/>
      <c r="P25" s="197"/>
      <c r="Q25" s="199"/>
      <c r="R25" s="199"/>
    </row>
    <row r="26" spans="1:18" ht="16.5" customHeight="1">
      <c r="A26" s="4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ht="16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5" ht="16.5" customHeight="1" thickBot="1">
      <c r="A28" s="212" t="s">
        <v>17</v>
      </c>
      <c r="B28" s="212"/>
      <c r="C28" s="38"/>
      <c r="D28" s="38"/>
      <c r="E28" s="38"/>
    </row>
    <row r="29" spans="1:18" ht="16.5" customHeight="1" thickBot="1">
      <c r="A29" s="39"/>
      <c r="B29" s="209" t="s">
        <v>164</v>
      </c>
      <c r="C29" s="210"/>
      <c r="D29" s="211"/>
      <c r="E29" s="209" t="s">
        <v>165</v>
      </c>
      <c r="F29" s="210"/>
      <c r="G29" s="211"/>
      <c r="H29" s="209" t="s">
        <v>183</v>
      </c>
      <c r="I29" s="210"/>
      <c r="J29" s="210"/>
      <c r="K29" s="209" t="s">
        <v>139</v>
      </c>
      <c r="L29" s="210"/>
      <c r="M29" s="210"/>
      <c r="N29" s="36" t="s">
        <v>0</v>
      </c>
      <c r="O29" s="36" t="s">
        <v>1</v>
      </c>
      <c r="P29" s="36" t="s">
        <v>2</v>
      </c>
      <c r="Q29" s="36" t="s">
        <v>3</v>
      </c>
      <c r="R29" s="36" t="s">
        <v>4</v>
      </c>
    </row>
    <row r="30" spans="1:18" ht="16.5" customHeight="1" thickBot="1">
      <c r="A30" s="200" t="str">
        <f>$B$29</f>
        <v>神戸ＦＣ</v>
      </c>
      <c r="B30" s="202"/>
      <c r="C30" s="203"/>
      <c r="D30" s="206"/>
      <c r="E30" s="40">
        <f>$E$43</f>
        <v>7</v>
      </c>
      <c r="F30" s="41" t="s">
        <v>19</v>
      </c>
      <c r="G30" s="42">
        <f>$G$43</f>
        <v>1</v>
      </c>
      <c r="H30" s="40">
        <v>2</v>
      </c>
      <c r="I30" s="41" t="s">
        <v>19</v>
      </c>
      <c r="J30" s="43">
        <v>9</v>
      </c>
      <c r="K30" s="40">
        <f>$E$49</f>
        <v>6</v>
      </c>
      <c r="L30" s="41" t="s">
        <v>19</v>
      </c>
      <c r="M30" s="43">
        <f>$G$49</f>
        <v>0</v>
      </c>
      <c r="N30" s="196">
        <f>SUM(L31,I31,F31)</f>
        <v>6</v>
      </c>
      <c r="O30" s="196">
        <f>SUM(E30,H30,K30)</f>
        <v>15</v>
      </c>
      <c r="P30" s="196">
        <f>SUM(M30,J30,G30)</f>
        <v>10</v>
      </c>
      <c r="Q30" s="198">
        <f>$O$30-$P$30</f>
        <v>5</v>
      </c>
      <c r="R30" s="198">
        <v>2</v>
      </c>
    </row>
    <row r="31" spans="1:18" ht="16.5" customHeight="1" thickBot="1">
      <c r="A31" s="201"/>
      <c r="B31" s="204"/>
      <c r="C31" s="205"/>
      <c r="D31" s="207"/>
      <c r="E31" s="44" t="s">
        <v>5</v>
      </c>
      <c r="F31" s="39">
        <v>3</v>
      </c>
      <c r="G31" s="45"/>
      <c r="H31" s="44" t="s">
        <v>5</v>
      </c>
      <c r="I31" s="39">
        <v>0</v>
      </c>
      <c r="J31" s="46"/>
      <c r="K31" s="44" t="s">
        <v>5</v>
      </c>
      <c r="L31" s="39">
        <v>3</v>
      </c>
      <c r="M31" s="46"/>
      <c r="N31" s="197"/>
      <c r="O31" s="197"/>
      <c r="P31" s="197"/>
      <c r="Q31" s="199"/>
      <c r="R31" s="199"/>
    </row>
    <row r="32" spans="1:18" ht="16.5" customHeight="1" thickBot="1">
      <c r="A32" s="200" t="str">
        <f>$E$29</f>
        <v>綾部中筋ＳＳＤ</v>
      </c>
      <c r="B32" s="40">
        <f>$G$43</f>
        <v>1</v>
      </c>
      <c r="C32" s="41" t="s">
        <v>19</v>
      </c>
      <c r="D32" s="42">
        <f>$E$43</f>
        <v>7</v>
      </c>
      <c r="E32" s="202"/>
      <c r="F32" s="203"/>
      <c r="G32" s="206"/>
      <c r="H32" s="40">
        <f>$L$49</f>
        <v>0</v>
      </c>
      <c r="I32" s="41" t="s">
        <v>19</v>
      </c>
      <c r="J32" s="43">
        <f>$N$49</f>
        <v>6</v>
      </c>
      <c r="K32" s="40">
        <v>1</v>
      </c>
      <c r="L32" s="41" t="s">
        <v>19</v>
      </c>
      <c r="M32" s="43">
        <v>1</v>
      </c>
      <c r="N32" s="196">
        <f>SUM(L33,I33,C33)</f>
        <v>1</v>
      </c>
      <c r="O32" s="196">
        <f>SUM(B32,H32,K32)</f>
        <v>2</v>
      </c>
      <c r="P32" s="196">
        <f>SUM(D32,J32,M32)</f>
        <v>14</v>
      </c>
      <c r="Q32" s="198">
        <f>$O$32-$P$32</f>
        <v>-12</v>
      </c>
      <c r="R32" s="198">
        <v>3</v>
      </c>
    </row>
    <row r="33" spans="1:18" ht="16.5" customHeight="1" thickBot="1">
      <c r="A33" s="201"/>
      <c r="B33" s="44" t="s">
        <v>5</v>
      </c>
      <c r="C33" s="39">
        <v>0</v>
      </c>
      <c r="D33" s="45"/>
      <c r="E33" s="204"/>
      <c r="F33" s="205"/>
      <c r="G33" s="207"/>
      <c r="H33" s="44" t="s">
        <v>5</v>
      </c>
      <c r="I33" s="39">
        <v>0</v>
      </c>
      <c r="J33" s="46"/>
      <c r="K33" s="44" t="s">
        <v>5</v>
      </c>
      <c r="L33" s="39">
        <v>1</v>
      </c>
      <c r="M33" s="46"/>
      <c r="N33" s="197"/>
      <c r="O33" s="197"/>
      <c r="P33" s="197"/>
      <c r="Q33" s="199"/>
      <c r="R33" s="199"/>
    </row>
    <row r="34" spans="1:18" ht="16.5" customHeight="1" thickBot="1">
      <c r="A34" s="200" t="str">
        <f>$H$29</f>
        <v>シューダイＦＣ</v>
      </c>
      <c r="B34" s="40">
        <v>9</v>
      </c>
      <c r="C34" s="41" t="s">
        <v>19</v>
      </c>
      <c r="D34" s="42">
        <v>2</v>
      </c>
      <c r="E34" s="40">
        <f>$N$49</f>
        <v>6</v>
      </c>
      <c r="F34" s="41" t="s">
        <v>19</v>
      </c>
      <c r="G34" s="42">
        <f>$L$49</f>
        <v>0</v>
      </c>
      <c r="H34" s="202"/>
      <c r="I34" s="203"/>
      <c r="J34" s="203"/>
      <c r="K34" s="40">
        <f>$L$43</f>
        <v>8</v>
      </c>
      <c r="L34" s="41" t="s">
        <v>19</v>
      </c>
      <c r="M34" s="43">
        <f>$N$43</f>
        <v>0</v>
      </c>
      <c r="N34" s="196">
        <f>SUM(L35,F35,C35)</f>
        <v>9</v>
      </c>
      <c r="O34" s="196">
        <f>SUM(B34,E34,K34)</f>
        <v>23</v>
      </c>
      <c r="P34" s="196">
        <f>SUM(M34,G34,D34)</f>
        <v>2</v>
      </c>
      <c r="Q34" s="198">
        <f>$O$34-$P$34</f>
        <v>21</v>
      </c>
      <c r="R34" s="198">
        <v>1</v>
      </c>
    </row>
    <row r="35" spans="1:18" ht="16.5" customHeight="1" thickBot="1">
      <c r="A35" s="201"/>
      <c r="B35" s="44" t="s">
        <v>5</v>
      </c>
      <c r="C35" s="39">
        <v>3</v>
      </c>
      <c r="D35" s="45"/>
      <c r="E35" s="44" t="s">
        <v>5</v>
      </c>
      <c r="F35" s="39">
        <v>3</v>
      </c>
      <c r="G35" s="45"/>
      <c r="H35" s="204"/>
      <c r="I35" s="205"/>
      <c r="J35" s="205"/>
      <c r="K35" s="44" t="s">
        <v>5</v>
      </c>
      <c r="L35" s="39">
        <v>3</v>
      </c>
      <c r="M35" s="46"/>
      <c r="N35" s="197"/>
      <c r="O35" s="197"/>
      <c r="P35" s="197"/>
      <c r="Q35" s="199"/>
      <c r="R35" s="199"/>
    </row>
    <row r="36" spans="1:18" ht="16.5" customHeight="1" thickBot="1">
      <c r="A36" s="200" t="str">
        <f>$K$29</f>
        <v>社ＦＣ</v>
      </c>
      <c r="B36" s="40">
        <f>$G$49</f>
        <v>0</v>
      </c>
      <c r="C36" s="41" t="s">
        <v>19</v>
      </c>
      <c r="D36" s="42">
        <f>$E$49</f>
        <v>6</v>
      </c>
      <c r="E36" s="40">
        <v>1</v>
      </c>
      <c r="F36" s="41" t="s">
        <v>19</v>
      </c>
      <c r="G36" s="42">
        <v>1</v>
      </c>
      <c r="H36" s="40">
        <f>$N$43</f>
        <v>0</v>
      </c>
      <c r="I36" s="41" t="s">
        <v>19</v>
      </c>
      <c r="J36" s="42">
        <f>$L$43</f>
        <v>8</v>
      </c>
      <c r="K36" s="202"/>
      <c r="L36" s="203"/>
      <c r="M36" s="203"/>
      <c r="N36" s="196">
        <f>SUM(I37,F37,C37)</f>
        <v>1</v>
      </c>
      <c r="O36" s="196">
        <f>SUM(B36,E36,H36)</f>
        <v>1</v>
      </c>
      <c r="P36" s="196">
        <f>SUM(J36,G36,D36)</f>
        <v>15</v>
      </c>
      <c r="Q36" s="198">
        <f>$O$36-$P$36</f>
        <v>-14</v>
      </c>
      <c r="R36" s="198">
        <v>4</v>
      </c>
    </row>
    <row r="37" spans="1:18" ht="16.5" customHeight="1" thickBot="1">
      <c r="A37" s="201"/>
      <c r="B37" s="44" t="s">
        <v>5</v>
      </c>
      <c r="C37" s="39">
        <v>0</v>
      </c>
      <c r="D37" s="45"/>
      <c r="E37" s="44" t="s">
        <v>5</v>
      </c>
      <c r="F37" s="39">
        <v>1</v>
      </c>
      <c r="G37" s="45"/>
      <c r="H37" s="44" t="s">
        <v>5</v>
      </c>
      <c r="I37" s="39">
        <v>0</v>
      </c>
      <c r="J37" s="45"/>
      <c r="K37" s="204"/>
      <c r="L37" s="205"/>
      <c r="M37" s="205"/>
      <c r="N37" s="197"/>
      <c r="O37" s="197"/>
      <c r="P37" s="197"/>
      <c r="Q37" s="199"/>
      <c r="R37" s="199"/>
    </row>
    <row r="38" ht="16.5" customHeight="1"/>
    <row r="39" ht="16.5" customHeight="1" thickBot="1"/>
    <row r="40" spans="1:16" ht="16.5" customHeight="1" thickBot="1">
      <c r="A40" s="188" t="s">
        <v>6</v>
      </c>
      <c r="B40" s="189"/>
      <c r="C40" s="184" t="s">
        <v>12</v>
      </c>
      <c r="D40" s="180"/>
      <c r="E40" s="180"/>
      <c r="F40" s="180"/>
      <c r="G40" s="180"/>
      <c r="H40" s="180"/>
      <c r="I40" s="181"/>
      <c r="J40" s="184" t="s">
        <v>13</v>
      </c>
      <c r="K40" s="180"/>
      <c r="L40" s="180"/>
      <c r="M40" s="180"/>
      <c r="N40" s="180"/>
      <c r="O40" s="180"/>
      <c r="P40" s="181"/>
    </row>
    <row r="41" spans="1:16" ht="16.5" customHeight="1">
      <c r="A41" s="224" t="s">
        <v>14</v>
      </c>
      <c r="B41" s="225"/>
      <c r="C41" s="223" t="str">
        <f>$B$5</f>
        <v>福知山ＳＳＤ</v>
      </c>
      <c r="D41" s="182"/>
      <c r="E41" s="92">
        <v>1</v>
      </c>
      <c r="F41" s="93" t="s">
        <v>19</v>
      </c>
      <c r="G41" s="92">
        <v>1</v>
      </c>
      <c r="H41" s="182" t="str">
        <f>$E$5</f>
        <v>和坂ＳＣ</v>
      </c>
      <c r="I41" s="183"/>
      <c r="J41" s="223" t="str">
        <f>$H$5</f>
        <v>アミティエＳＣ</v>
      </c>
      <c r="K41" s="182"/>
      <c r="L41" s="92">
        <v>1</v>
      </c>
      <c r="M41" s="93" t="s">
        <v>19</v>
      </c>
      <c r="N41" s="92">
        <v>2</v>
      </c>
      <c r="O41" s="182" t="str">
        <f>$K$5</f>
        <v>アーバンペガサス</v>
      </c>
      <c r="P41" s="183"/>
    </row>
    <row r="42" spans="1:16" ht="16.5" customHeight="1">
      <c r="A42" s="221" t="s">
        <v>15</v>
      </c>
      <c r="B42" s="185"/>
      <c r="C42" s="222" t="str">
        <f>$B$17</f>
        <v>西大寺南ＳＳＤ</v>
      </c>
      <c r="D42" s="179"/>
      <c r="E42" s="94">
        <v>0</v>
      </c>
      <c r="F42" s="95" t="s">
        <v>19</v>
      </c>
      <c r="G42" s="94">
        <v>3</v>
      </c>
      <c r="H42" s="179" t="str">
        <f>$E$17</f>
        <v>井吹台ＳＣ・Ｃ</v>
      </c>
      <c r="I42" s="178"/>
      <c r="J42" s="222" t="str">
        <f>$H$17</f>
        <v>夙川ＳＣ</v>
      </c>
      <c r="K42" s="179"/>
      <c r="L42" s="94">
        <v>1</v>
      </c>
      <c r="M42" s="95" t="s">
        <v>19</v>
      </c>
      <c r="N42" s="94">
        <v>4</v>
      </c>
      <c r="O42" s="179" t="str">
        <f>$K$17</f>
        <v>山田くらぶ</v>
      </c>
      <c r="P42" s="178"/>
    </row>
    <row r="43" spans="1:16" ht="16.5" customHeight="1">
      <c r="A43" s="221" t="s">
        <v>16</v>
      </c>
      <c r="B43" s="185"/>
      <c r="C43" s="222" t="str">
        <f>$B$29</f>
        <v>神戸ＦＣ</v>
      </c>
      <c r="D43" s="179"/>
      <c r="E43" s="94">
        <v>7</v>
      </c>
      <c r="F43" s="95" t="s">
        <v>19</v>
      </c>
      <c r="G43" s="94">
        <v>1</v>
      </c>
      <c r="H43" s="179" t="str">
        <f>$E$29</f>
        <v>綾部中筋ＳＳＤ</v>
      </c>
      <c r="I43" s="178"/>
      <c r="J43" s="222" t="str">
        <f>$H$29</f>
        <v>シューダイＦＣ</v>
      </c>
      <c r="K43" s="179"/>
      <c r="L43" s="94">
        <v>8</v>
      </c>
      <c r="M43" s="95" t="s">
        <v>19</v>
      </c>
      <c r="N43" s="94">
        <v>0</v>
      </c>
      <c r="O43" s="179" t="str">
        <f>$K$29</f>
        <v>社ＦＣ</v>
      </c>
      <c r="P43" s="178"/>
    </row>
    <row r="44" spans="1:16" ht="16.5" customHeight="1">
      <c r="A44" s="221" t="s">
        <v>7</v>
      </c>
      <c r="B44" s="185"/>
      <c r="C44" s="222" t="str">
        <f>$B$5</f>
        <v>福知山ＳＳＤ</v>
      </c>
      <c r="D44" s="179"/>
      <c r="E44" s="94">
        <v>0</v>
      </c>
      <c r="F44" s="95" t="s">
        <v>19</v>
      </c>
      <c r="G44" s="94">
        <v>3</v>
      </c>
      <c r="H44" s="179" t="str">
        <f>$H$5</f>
        <v>アミティエＳＣ</v>
      </c>
      <c r="I44" s="178"/>
      <c r="J44" s="222" t="str">
        <f>$E$5</f>
        <v>和坂ＳＣ</v>
      </c>
      <c r="K44" s="179"/>
      <c r="L44" s="94">
        <v>0</v>
      </c>
      <c r="M44" s="95" t="s">
        <v>19</v>
      </c>
      <c r="N44" s="94">
        <v>3</v>
      </c>
      <c r="O44" s="179" t="str">
        <f>$K$5</f>
        <v>アーバンペガサス</v>
      </c>
      <c r="P44" s="178"/>
    </row>
    <row r="45" spans="1:16" ht="16.5" customHeight="1">
      <c r="A45" s="221" t="s">
        <v>8</v>
      </c>
      <c r="B45" s="185"/>
      <c r="C45" s="222" t="str">
        <f>$B$17</f>
        <v>西大寺南ＳＳＤ</v>
      </c>
      <c r="D45" s="179"/>
      <c r="E45" s="94">
        <v>1</v>
      </c>
      <c r="F45" s="95" t="s">
        <v>19</v>
      </c>
      <c r="G45" s="94">
        <v>2</v>
      </c>
      <c r="H45" s="179" t="str">
        <f>$H$17</f>
        <v>夙川ＳＣ</v>
      </c>
      <c r="I45" s="178"/>
      <c r="J45" s="222" t="str">
        <f>$E$17</f>
        <v>井吹台ＳＣ・Ｃ</v>
      </c>
      <c r="K45" s="179"/>
      <c r="L45" s="94">
        <v>0</v>
      </c>
      <c r="M45" s="95" t="s">
        <v>19</v>
      </c>
      <c r="N45" s="94">
        <v>5</v>
      </c>
      <c r="O45" s="179" t="str">
        <f>$K$17</f>
        <v>山田くらぶ</v>
      </c>
      <c r="P45" s="178"/>
    </row>
    <row r="46" spans="1:16" ht="16.5" customHeight="1">
      <c r="A46" s="221" t="s">
        <v>9</v>
      </c>
      <c r="B46" s="185"/>
      <c r="C46" s="222" t="str">
        <f>$B$29</f>
        <v>神戸ＦＣ</v>
      </c>
      <c r="D46" s="179"/>
      <c r="E46" s="94">
        <v>2</v>
      </c>
      <c r="F46" s="95" t="s">
        <v>19</v>
      </c>
      <c r="G46" s="94">
        <v>9</v>
      </c>
      <c r="H46" s="179" t="str">
        <f>$H$29</f>
        <v>シューダイＦＣ</v>
      </c>
      <c r="I46" s="178"/>
      <c r="J46" s="222" t="str">
        <f>$E$29</f>
        <v>綾部中筋ＳＳＤ</v>
      </c>
      <c r="K46" s="179"/>
      <c r="L46" s="94">
        <v>1</v>
      </c>
      <c r="M46" s="95" t="s">
        <v>19</v>
      </c>
      <c r="N46" s="94">
        <v>1</v>
      </c>
      <c r="O46" s="179" t="str">
        <f>$K$29</f>
        <v>社ＦＣ</v>
      </c>
      <c r="P46" s="178"/>
    </row>
    <row r="47" spans="1:16" ht="16.5" customHeight="1">
      <c r="A47" s="221" t="s">
        <v>10</v>
      </c>
      <c r="B47" s="185"/>
      <c r="C47" s="222" t="str">
        <f>$B$5</f>
        <v>福知山ＳＳＤ</v>
      </c>
      <c r="D47" s="179"/>
      <c r="E47" s="94">
        <v>3</v>
      </c>
      <c r="F47" s="95" t="s">
        <v>19</v>
      </c>
      <c r="G47" s="94">
        <v>1</v>
      </c>
      <c r="H47" s="179" t="str">
        <f>$K$5</f>
        <v>アーバンペガサス</v>
      </c>
      <c r="I47" s="178"/>
      <c r="J47" s="222" t="str">
        <f>$E$5</f>
        <v>和坂ＳＣ</v>
      </c>
      <c r="K47" s="179"/>
      <c r="L47" s="94">
        <v>0</v>
      </c>
      <c r="M47" s="95" t="s">
        <v>19</v>
      </c>
      <c r="N47" s="94">
        <v>3</v>
      </c>
      <c r="O47" s="179" t="str">
        <f>$H$5</f>
        <v>アミティエＳＣ</v>
      </c>
      <c r="P47" s="178"/>
    </row>
    <row r="48" spans="1:16" ht="16.5" customHeight="1">
      <c r="A48" s="221" t="s">
        <v>11</v>
      </c>
      <c r="B48" s="185"/>
      <c r="C48" s="222" t="str">
        <f>$B$17</f>
        <v>西大寺南ＳＳＤ</v>
      </c>
      <c r="D48" s="179"/>
      <c r="E48" s="94">
        <v>0</v>
      </c>
      <c r="F48" s="95" t="s">
        <v>19</v>
      </c>
      <c r="G48" s="94">
        <v>7</v>
      </c>
      <c r="H48" s="179" t="str">
        <f>$K$17</f>
        <v>山田くらぶ</v>
      </c>
      <c r="I48" s="178"/>
      <c r="J48" s="222" t="str">
        <f>$E$17</f>
        <v>井吹台ＳＣ・Ｃ</v>
      </c>
      <c r="K48" s="179"/>
      <c r="L48" s="94">
        <v>3</v>
      </c>
      <c r="M48" s="95" t="s">
        <v>19</v>
      </c>
      <c r="N48" s="94">
        <v>2</v>
      </c>
      <c r="O48" s="179" t="str">
        <f>$H$17</f>
        <v>夙川ＳＣ</v>
      </c>
      <c r="P48" s="178"/>
    </row>
    <row r="49" spans="1:16" ht="16.5" customHeight="1" thickBot="1">
      <c r="A49" s="186" t="s">
        <v>21</v>
      </c>
      <c r="B49" s="187"/>
      <c r="C49" s="218" t="str">
        <f>$B$29</f>
        <v>神戸ＦＣ</v>
      </c>
      <c r="D49" s="219"/>
      <c r="E49" s="96">
        <v>6</v>
      </c>
      <c r="F49" s="97" t="s">
        <v>19</v>
      </c>
      <c r="G49" s="96">
        <v>0</v>
      </c>
      <c r="H49" s="219" t="str">
        <f>$K$29</f>
        <v>社ＦＣ</v>
      </c>
      <c r="I49" s="220"/>
      <c r="J49" s="218" t="str">
        <f>$E$29</f>
        <v>綾部中筋ＳＳＤ</v>
      </c>
      <c r="K49" s="219"/>
      <c r="L49" s="96">
        <v>0</v>
      </c>
      <c r="M49" s="97" t="s">
        <v>19</v>
      </c>
      <c r="N49" s="96">
        <v>6</v>
      </c>
      <c r="O49" s="219" t="str">
        <f>$H$29</f>
        <v>シューダイＦＣ</v>
      </c>
      <c r="P49" s="220"/>
    </row>
    <row r="50" ht="16.5" customHeight="1"/>
    <row r="51" ht="16.5" customHeight="1"/>
    <row r="52" ht="16.5" customHeight="1"/>
    <row r="53" ht="16.5" customHeight="1"/>
  </sheetData>
  <mergeCells count="150">
    <mergeCell ref="A42:B42"/>
    <mergeCell ref="A46:B46"/>
    <mergeCell ref="R6:R7"/>
    <mergeCell ref="R8:R9"/>
    <mergeCell ref="R10:R11"/>
    <mergeCell ref="Q8:Q9"/>
    <mergeCell ref="Q10:Q11"/>
    <mergeCell ref="Q6:Q7"/>
    <mergeCell ref="A22:A23"/>
    <mergeCell ref="A30:A31"/>
    <mergeCell ref="A41:B41"/>
    <mergeCell ref="A1:G1"/>
    <mergeCell ref="B5:D5"/>
    <mergeCell ref="E5:G5"/>
    <mergeCell ref="E8:G9"/>
    <mergeCell ref="A8:A9"/>
    <mergeCell ref="A6:A7"/>
    <mergeCell ref="B6:D7"/>
    <mergeCell ref="A4:B4"/>
    <mergeCell ref="A2:G2"/>
    <mergeCell ref="H5:J5"/>
    <mergeCell ref="H10:J11"/>
    <mergeCell ref="A10:A11"/>
    <mergeCell ref="A12:A13"/>
    <mergeCell ref="K12:M13"/>
    <mergeCell ref="K17:M17"/>
    <mergeCell ref="A18:A19"/>
    <mergeCell ref="B18:D19"/>
    <mergeCell ref="A16:B16"/>
    <mergeCell ref="B17:D17"/>
    <mergeCell ref="E17:G17"/>
    <mergeCell ref="H22:J23"/>
    <mergeCell ref="A20:A21"/>
    <mergeCell ref="E20:G21"/>
    <mergeCell ref="N2:R2"/>
    <mergeCell ref="K5:M5"/>
    <mergeCell ref="H17:J17"/>
    <mergeCell ref="Q12:Q13"/>
    <mergeCell ref="R12:R13"/>
    <mergeCell ref="O10:O11"/>
    <mergeCell ref="P10:P11"/>
    <mergeCell ref="O12:O13"/>
    <mergeCell ref="P12:P13"/>
    <mergeCell ref="O6:O7"/>
    <mergeCell ref="R18:R19"/>
    <mergeCell ref="P6:P7"/>
    <mergeCell ref="O8:O9"/>
    <mergeCell ref="P8:P9"/>
    <mergeCell ref="R20:R21"/>
    <mergeCell ref="Q18:Q19"/>
    <mergeCell ref="Q20:Q21"/>
    <mergeCell ref="O18:O19"/>
    <mergeCell ref="N22:N23"/>
    <mergeCell ref="O22:O23"/>
    <mergeCell ref="P18:P19"/>
    <mergeCell ref="P20:P21"/>
    <mergeCell ref="O20:O21"/>
    <mergeCell ref="R30:R31"/>
    <mergeCell ref="P22:P23"/>
    <mergeCell ref="R22:R23"/>
    <mergeCell ref="Q24:Q25"/>
    <mergeCell ref="R24:R25"/>
    <mergeCell ref="Q22:Q23"/>
    <mergeCell ref="P24:P25"/>
    <mergeCell ref="P30:P31"/>
    <mergeCell ref="R34:R35"/>
    <mergeCell ref="O32:O33"/>
    <mergeCell ref="P32:P33"/>
    <mergeCell ref="R32:R33"/>
    <mergeCell ref="H29:J29"/>
    <mergeCell ref="K24:M25"/>
    <mergeCell ref="O24:O25"/>
    <mergeCell ref="Q34:Q35"/>
    <mergeCell ref="Q32:Q33"/>
    <mergeCell ref="A36:A37"/>
    <mergeCell ref="N34:N35"/>
    <mergeCell ref="O34:O35"/>
    <mergeCell ref="P34:P35"/>
    <mergeCell ref="A34:A35"/>
    <mergeCell ref="H34:J35"/>
    <mergeCell ref="N6:N7"/>
    <mergeCell ref="N8:N9"/>
    <mergeCell ref="N10:N11"/>
    <mergeCell ref="Q36:Q37"/>
    <mergeCell ref="N12:N13"/>
    <mergeCell ref="N18:N19"/>
    <mergeCell ref="N20:N21"/>
    <mergeCell ref="Q30:Q31"/>
    <mergeCell ref="N30:N31"/>
    <mergeCell ref="O30:O31"/>
    <mergeCell ref="R36:R37"/>
    <mergeCell ref="K36:M37"/>
    <mergeCell ref="O36:O37"/>
    <mergeCell ref="P36:P37"/>
    <mergeCell ref="N36:N37"/>
    <mergeCell ref="A32:A33"/>
    <mergeCell ref="E32:G33"/>
    <mergeCell ref="E29:G29"/>
    <mergeCell ref="N24:N25"/>
    <mergeCell ref="A28:B28"/>
    <mergeCell ref="B29:D29"/>
    <mergeCell ref="N32:N33"/>
    <mergeCell ref="A24:A25"/>
    <mergeCell ref="B30:D31"/>
    <mergeCell ref="K29:M29"/>
    <mergeCell ref="A47:B47"/>
    <mergeCell ref="A43:B43"/>
    <mergeCell ref="A44:B44"/>
    <mergeCell ref="A45:B45"/>
    <mergeCell ref="C41:D41"/>
    <mergeCell ref="C42:D42"/>
    <mergeCell ref="C43:D43"/>
    <mergeCell ref="C44:D44"/>
    <mergeCell ref="C45:D45"/>
    <mergeCell ref="C46:D46"/>
    <mergeCell ref="C47:D47"/>
    <mergeCell ref="C48:D48"/>
    <mergeCell ref="H45:I45"/>
    <mergeCell ref="H46:I46"/>
    <mergeCell ref="H47:I47"/>
    <mergeCell ref="H48:I48"/>
    <mergeCell ref="H41:I41"/>
    <mergeCell ref="H42:I42"/>
    <mergeCell ref="H43:I43"/>
    <mergeCell ref="H44:I44"/>
    <mergeCell ref="J41:K41"/>
    <mergeCell ref="J42:K42"/>
    <mergeCell ref="J43:K43"/>
    <mergeCell ref="J44:K44"/>
    <mergeCell ref="O47:P47"/>
    <mergeCell ref="O48:P48"/>
    <mergeCell ref="O49:P49"/>
    <mergeCell ref="J45:K45"/>
    <mergeCell ref="J46:K46"/>
    <mergeCell ref="J47:K47"/>
    <mergeCell ref="J48:K48"/>
    <mergeCell ref="A40:B40"/>
    <mergeCell ref="C40:I40"/>
    <mergeCell ref="J40:P40"/>
    <mergeCell ref="J49:K49"/>
    <mergeCell ref="O41:P41"/>
    <mergeCell ref="O42:P42"/>
    <mergeCell ref="O43:P43"/>
    <mergeCell ref="O44:P44"/>
    <mergeCell ref="O45:P45"/>
    <mergeCell ref="O46:P46"/>
    <mergeCell ref="C49:D49"/>
    <mergeCell ref="H49:I49"/>
    <mergeCell ref="A48:B48"/>
    <mergeCell ref="A49:B49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selection activeCell="P18" sqref="P18:P19"/>
    </sheetView>
  </sheetViews>
  <sheetFormatPr defaultColWidth="9.00390625" defaultRowHeight="36.75" customHeight="1"/>
  <cols>
    <col min="1" max="1" width="10.625" style="35" customWidth="1"/>
    <col min="2" max="28" width="4.75390625" style="35" customWidth="1"/>
    <col min="29" max="16384" width="13.625" style="35" customWidth="1"/>
  </cols>
  <sheetData>
    <row r="1" spans="1:9" ht="16.5" customHeight="1">
      <c r="A1" s="212" t="s">
        <v>59</v>
      </c>
      <c r="B1" s="212"/>
      <c r="C1" s="212"/>
      <c r="D1" s="212"/>
      <c r="E1" s="212"/>
      <c r="F1" s="212"/>
      <c r="G1" s="212"/>
      <c r="H1" s="38"/>
      <c r="I1" s="38"/>
    </row>
    <row r="2" spans="1:18" ht="16.5" customHeight="1">
      <c r="A2" s="212" t="s">
        <v>22</v>
      </c>
      <c r="B2" s="212"/>
      <c r="C2" s="212"/>
      <c r="D2" s="212"/>
      <c r="E2" s="212"/>
      <c r="F2" s="212"/>
      <c r="G2" s="212"/>
      <c r="H2" s="38"/>
      <c r="N2" s="213"/>
      <c r="O2" s="213"/>
      <c r="P2" s="213"/>
      <c r="Q2" s="213"/>
      <c r="R2" s="213"/>
    </row>
    <row r="3" spans="1:5" ht="16.5" customHeight="1">
      <c r="A3" s="38"/>
      <c r="B3" s="38"/>
      <c r="C3" s="38"/>
      <c r="D3" s="38"/>
      <c r="E3" s="38"/>
    </row>
    <row r="4" spans="1:5" ht="16.5" customHeight="1" thickBot="1">
      <c r="A4" s="212" t="s">
        <v>23</v>
      </c>
      <c r="B4" s="212"/>
      <c r="C4" s="38"/>
      <c r="D4" s="38"/>
      <c r="E4" s="38"/>
    </row>
    <row r="5" spans="1:18" ht="16.5" customHeight="1" thickBot="1">
      <c r="A5" s="39"/>
      <c r="B5" s="209" t="s">
        <v>124</v>
      </c>
      <c r="C5" s="210"/>
      <c r="D5" s="211"/>
      <c r="E5" s="209" t="s">
        <v>140</v>
      </c>
      <c r="F5" s="210"/>
      <c r="G5" s="211"/>
      <c r="H5" s="209" t="s">
        <v>166</v>
      </c>
      <c r="I5" s="210"/>
      <c r="J5" s="210"/>
      <c r="K5" s="209" t="s">
        <v>141</v>
      </c>
      <c r="L5" s="210"/>
      <c r="M5" s="210"/>
      <c r="N5" s="36" t="s">
        <v>0</v>
      </c>
      <c r="O5" s="36" t="s">
        <v>1</v>
      </c>
      <c r="P5" s="36" t="s">
        <v>2</v>
      </c>
      <c r="Q5" s="36" t="s">
        <v>3</v>
      </c>
      <c r="R5" s="36" t="s">
        <v>4</v>
      </c>
    </row>
    <row r="6" spans="1:18" ht="16.5" customHeight="1" thickBot="1">
      <c r="A6" s="200" t="str">
        <f>$B$5</f>
        <v>修斉ＳＳＤ</v>
      </c>
      <c r="B6" s="202"/>
      <c r="C6" s="203"/>
      <c r="D6" s="206"/>
      <c r="E6" s="40">
        <f>$E$41</f>
        <v>0</v>
      </c>
      <c r="F6" s="41" t="s">
        <v>19</v>
      </c>
      <c r="G6" s="42">
        <f>$G$41</f>
        <v>5</v>
      </c>
      <c r="H6" s="43">
        <f>$E$44</f>
        <v>0</v>
      </c>
      <c r="I6" s="41" t="s">
        <v>19</v>
      </c>
      <c r="J6" s="43">
        <v>2</v>
      </c>
      <c r="K6" s="40">
        <f>$E$47</f>
        <v>6</v>
      </c>
      <c r="L6" s="41" t="s">
        <v>19</v>
      </c>
      <c r="M6" s="43">
        <f>$G$47</f>
        <v>0</v>
      </c>
      <c r="N6" s="196">
        <f>SUM(L7,I7,F7)</f>
        <v>3</v>
      </c>
      <c r="O6" s="196">
        <f>SUM(E6,H6,K6)</f>
        <v>6</v>
      </c>
      <c r="P6" s="196">
        <f>SUM(G6,J6,M6)</f>
        <v>7</v>
      </c>
      <c r="Q6" s="198">
        <f>$O$6-$P$6</f>
        <v>-1</v>
      </c>
      <c r="R6" s="198">
        <v>3</v>
      </c>
    </row>
    <row r="7" spans="1:18" ht="16.5" customHeight="1" thickBot="1">
      <c r="A7" s="201"/>
      <c r="B7" s="204"/>
      <c r="C7" s="205"/>
      <c r="D7" s="207"/>
      <c r="E7" s="44" t="s">
        <v>5</v>
      </c>
      <c r="F7" s="39">
        <v>0</v>
      </c>
      <c r="G7" s="45"/>
      <c r="H7" s="46" t="s">
        <v>5</v>
      </c>
      <c r="I7" s="39">
        <v>0</v>
      </c>
      <c r="J7" s="46"/>
      <c r="K7" s="44" t="s">
        <v>5</v>
      </c>
      <c r="L7" s="39">
        <v>3</v>
      </c>
      <c r="M7" s="46"/>
      <c r="N7" s="197"/>
      <c r="O7" s="197"/>
      <c r="P7" s="197"/>
      <c r="Q7" s="199"/>
      <c r="R7" s="199"/>
    </row>
    <row r="8" spans="1:18" ht="16.5" customHeight="1" thickBot="1">
      <c r="A8" s="200" t="str">
        <f>$E$5</f>
        <v>ＤＲＥＡＭ　ＦＣ</v>
      </c>
      <c r="B8" s="40">
        <f>$G$41</f>
        <v>5</v>
      </c>
      <c r="C8" s="41" t="s">
        <v>19</v>
      </c>
      <c r="D8" s="42">
        <f>$E$41</f>
        <v>0</v>
      </c>
      <c r="E8" s="202"/>
      <c r="F8" s="203"/>
      <c r="G8" s="206"/>
      <c r="H8" s="40">
        <f>$L$47</f>
        <v>2</v>
      </c>
      <c r="I8" s="41" t="s">
        <v>19</v>
      </c>
      <c r="J8" s="43">
        <f>$N$47</f>
        <v>0</v>
      </c>
      <c r="K8" s="40">
        <v>12</v>
      </c>
      <c r="L8" s="41" t="s">
        <v>19</v>
      </c>
      <c r="M8" s="43">
        <f>$N$44</f>
        <v>0</v>
      </c>
      <c r="N8" s="196">
        <f>SUM(L9,I9,C9)</f>
        <v>9</v>
      </c>
      <c r="O8" s="196">
        <f>SUM(B8,H8,K8)</f>
        <v>19</v>
      </c>
      <c r="P8" s="196">
        <f>SUM(D8,J8,M8)</f>
        <v>0</v>
      </c>
      <c r="Q8" s="198">
        <f>$O$8-$P$8</f>
        <v>19</v>
      </c>
      <c r="R8" s="198">
        <v>1</v>
      </c>
    </row>
    <row r="9" spans="1:18" ht="16.5" customHeight="1" thickBot="1">
      <c r="A9" s="201"/>
      <c r="B9" s="44" t="s">
        <v>5</v>
      </c>
      <c r="C9" s="39">
        <v>3</v>
      </c>
      <c r="D9" s="45"/>
      <c r="E9" s="204"/>
      <c r="F9" s="205"/>
      <c r="G9" s="207"/>
      <c r="H9" s="44" t="s">
        <v>5</v>
      </c>
      <c r="I9" s="39">
        <v>3</v>
      </c>
      <c r="J9" s="46"/>
      <c r="K9" s="44" t="s">
        <v>5</v>
      </c>
      <c r="L9" s="39">
        <v>3</v>
      </c>
      <c r="M9" s="46"/>
      <c r="N9" s="197"/>
      <c r="O9" s="197"/>
      <c r="P9" s="197"/>
      <c r="Q9" s="199"/>
      <c r="R9" s="199"/>
    </row>
    <row r="10" spans="1:18" ht="16.5" customHeight="1" thickBot="1">
      <c r="A10" s="200" t="str">
        <f>$H$5</f>
        <v>宝塚仁川ＳＣ</v>
      </c>
      <c r="B10" s="40">
        <v>2</v>
      </c>
      <c r="C10" s="41" t="s">
        <v>19</v>
      </c>
      <c r="D10" s="42">
        <f>$E$44</f>
        <v>0</v>
      </c>
      <c r="E10" s="40">
        <f>$N$47</f>
        <v>0</v>
      </c>
      <c r="F10" s="41" t="s">
        <v>19</v>
      </c>
      <c r="G10" s="42">
        <f>$L$47</f>
        <v>2</v>
      </c>
      <c r="H10" s="202"/>
      <c r="I10" s="203"/>
      <c r="J10" s="203"/>
      <c r="K10" s="40">
        <f>$L$41</f>
        <v>6</v>
      </c>
      <c r="L10" s="41" t="s">
        <v>19</v>
      </c>
      <c r="M10" s="43">
        <f>$N$41</f>
        <v>0</v>
      </c>
      <c r="N10" s="196">
        <f>SUM(L11,F11,C11)</f>
        <v>6</v>
      </c>
      <c r="O10" s="196">
        <f>SUM(B10,E10,K10)</f>
        <v>8</v>
      </c>
      <c r="P10" s="196">
        <f>SUM(D10,G10,M10)</f>
        <v>2</v>
      </c>
      <c r="Q10" s="198">
        <f>$O$10-$P$10</f>
        <v>6</v>
      </c>
      <c r="R10" s="198">
        <v>2</v>
      </c>
    </row>
    <row r="11" spans="1:18" ht="16.5" customHeight="1" thickBot="1">
      <c r="A11" s="201"/>
      <c r="B11" s="44" t="s">
        <v>5</v>
      </c>
      <c r="C11" s="39">
        <v>3</v>
      </c>
      <c r="D11" s="45"/>
      <c r="E11" s="44" t="s">
        <v>5</v>
      </c>
      <c r="F11" s="39">
        <v>0</v>
      </c>
      <c r="G11" s="45"/>
      <c r="H11" s="204"/>
      <c r="I11" s="205"/>
      <c r="J11" s="205"/>
      <c r="K11" s="44" t="s">
        <v>5</v>
      </c>
      <c r="L11" s="39">
        <v>3</v>
      </c>
      <c r="M11" s="46"/>
      <c r="N11" s="197"/>
      <c r="O11" s="197"/>
      <c r="P11" s="197"/>
      <c r="Q11" s="199"/>
      <c r="R11" s="199"/>
    </row>
    <row r="12" spans="1:18" ht="16.5" customHeight="1" thickBot="1">
      <c r="A12" s="200" t="str">
        <f>$K$5</f>
        <v>志方少年ＦＣ</v>
      </c>
      <c r="B12" s="40">
        <f>$G$47</f>
        <v>0</v>
      </c>
      <c r="C12" s="41" t="s">
        <v>19</v>
      </c>
      <c r="D12" s="42">
        <f>$E$47</f>
        <v>6</v>
      </c>
      <c r="E12" s="40">
        <f>$N$44</f>
        <v>0</v>
      </c>
      <c r="F12" s="41" t="s">
        <v>19</v>
      </c>
      <c r="G12" s="42">
        <f>$L$44</f>
        <v>12</v>
      </c>
      <c r="H12" s="40">
        <f>$N$41</f>
        <v>0</v>
      </c>
      <c r="I12" s="41" t="s">
        <v>19</v>
      </c>
      <c r="J12" s="42">
        <f>$L$41</f>
        <v>6</v>
      </c>
      <c r="K12" s="202"/>
      <c r="L12" s="203"/>
      <c r="M12" s="203"/>
      <c r="N12" s="196">
        <f>SUM(I13,F13,C13)</f>
        <v>0</v>
      </c>
      <c r="O12" s="196">
        <f>SUM(B12,E12,H12)</f>
        <v>0</v>
      </c>
      <c r="P12" s="196">
        <f>SUM(D12,G12,J12)</f>
        <v>24</v>
      </c>
      <c r="Q12" s="198">
        <f>$O$12-$P$12</f>
        <v>-24</v>
      </c>
      <c r="R12" s="198">
        <v>4</v>
      </c>
    </row>
    <row r="13" spans="1:18" ht="16.5" customHeight="1" thickBot="1">
      <c r="A13" s="201"/>
      <c r="B13" s="44" t="s">
        <v>5</v>
      </c>
      <c r="C13" s="39" t="s">
        <v>26</v>
      </c>
      <c r="D13" s="45"/>
      <c r="E13" s="44" t="s">
        <v>5</v>
      </c>
      <c r="F13" s="39">
        <v>0</v>
      </c>
      <c r="G13" s="45"/>
      <c r="H13" s="44" t="s">
        <v>5</v>
      </c>
      <c r="I13" s="39">
        <v>0</v>
      </c>
      <c r="J13" s="45"/>
      <c r="K13" s="204"/>
      <c r="L13" s="205"/>
      <c r="M13" s="205"/>
      <c r="N13" s="197"/>
      <c r="O13" s="197"/>
      <c r="P13" s="197"/>
      <c r="Q13" s="199"/>
      <c r="R13" s="199"/>
    </row>
    <row r="14" spans="1:18" ht="16.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6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5" ht="16.5" customHeight="1" thickBot="1">
      <c r="A16" s="212" t="s">
        <v>24</v>
      </c>
      <c r="B16" s="212"/>
      <c r="C16" s="38"/>
      <c r="D16" s="38"/>
      <c r="E16" s="38"/>
    </row>
    <row r="17" spans="1:18" ht="16.5" customHeight="1" thickBot="1">
      <c r="A17" s="39"/>
      <c r="B17" s="209" t="s">
        <v>158</v>
      </c>
      <c r="C17" s="210"/>
      <c r="D17" s="211"/>
      <c r="E17" s="209" t="s">
        <v>184</v>
      </c>
      <c r="F17" s="210"/>
      <c r="G17" s="210"/>
      <c r="H17" s="209" t="s">
        <v>116</v>
      </c>
      <c r="I17" s="210"/>
      <c r="J17" s="210"/>
      <c r="K17" s="209" t="s">
        <v>136</v>
      </c>
      <c r="L17" s="210"/>
      <c r="M17" s="210"/>
      <c r="N17" s="36" t="s">
        <v>0</v>
      </c>
      <c r="O17" s="36" t="s">
        <v>1</v>
      </c>
      <c r="P17" s="36" t="s">
        <v>2</v>
      </c>
      <c r="Q17" s="36" t="s">
        <v>3</v>
      </c>
      <c r="R17" s="36" t="s">
        <v>4</v>
      </c>
    </row>
    <row r="18" spans="1:18" ht="16.5" customHeight="1" thickBot="1">
      <c r="A18" s="200" t="str">
        <f>$B$17</f>
        <v>京都Ｊ-マルカ</v>
      </c>
      <c r="B18" s="202"/>
      <c r="C18" s="203"/>
      <c r="D18" s="206"/>
      <c r="E18" s="40">
        <f>$E$42</f>
        <v>1</v>
      </c>
      <c r="F18" s="41" t="s">
        <v>19</v>
      </c>
      <c r="G18" s="42">
        <f>$G$42</f>
        <v>5</v>
      </c>
      <c r="H18" s="40">
        <f>$E$45</f>
        <v>0</v>
      </c>
      <c r="I18" s="41" t="s">
        <v>19</v>
      </c>
      <c r="J18" s="43">
        <f>$G$45</f>
        <v>6</v>
      </c>
      <c r="K18" s="40">
        <f>$E$48</f>
        <v>1</v>
      </c>
      <c r="L18" s="41" t="s">
        <v>19</v>
      </c>
      <c r="M18" s="43">
        <f>$G$48</f>
        <v>1</v>
      </c>
      <c r="N18" s="196">
        <f>SUM(L19,I19,F19)</f>
        <v>1</v>
      </c>
      <c r="O18" s="196">
        <f>SUM(E18,H18,K18)</f>
        <v>2</v>
      </c>
      <c r="P18" s="196">
        <f>SUM(G18,J18,M18)</f>
        <v>12</v>
      </c>
      <c r="Q18" s="198">
        <f>$O$18-$P$18</f>
        <v>-10</v>
      </c>
      <c r="R18" s="198">
        <v>4</v>
      </c>
    </row>
    <row r="19" spans="1:18" ht="16.5" customHeight="1" thickBot="1">
      <c r="A19" s="201"/>
      <c r="B19" s="204"/>
      <c r="C19" s="205"/>
      <c r="D19" s="207"/>
      <c r="E19" s="44" t="s">
        <v>5</v>
      </c>
      <c r="F19" s="39">
        <v>0</v>
      </c>
      <c r="G19" s="45"/>
      <c r="H19" s="44" t="s">
        <v>5</v>
      </c>
      <c r="I19" s="39">
        <v>0</v>
      </c>
      <c r="J19" s="46"/>
      <c r="K19" s="44" t="s">
        <v>5</v>
      </c>
      <c r="L19" s="39">
        <v>1</v>
      </c>
      <c r="M19" s="46"/>
      <c r="N19" s="197"/>
      <c r="O19" s="197"/>
      <c r="P19" s="197"/>
      <c r="Q19" s="199"/>
      <c r="R19" s="199"/>
    </row>
    <row r="20" spans="1:18" ht="16.5" customHeight="1" thickBot="1">
      <c r="A20" s="200" t="str">
        <f>$E$17</f>
        <v>ＦＣ　ＫＵＬＡＩＦＵ</v>
      </c>
      <c r="B20" s="40">
        <f>$G$42</f>
        <v>5</v>
      </c>
      <c r="C20" s="41" t="s">
        <v>19</v>
      </c>
      <c r="D20" s="42">
        <f>$E$42</f>
        <v>1</v>
      </c>
      <c r="E20" s="202"/>
      <c r="F20" s="203"/>
      <c r="G20" s="206"/>
      <c r="H20" s="40">
        <f>$L$48</f>
        <v>3</v>
      </c>
      <c r="I20" s="41" t="s">
        <v>19</v>
      </c>
      <c r="J20" s="43">
        <f>$N$48</f>
        <v>0</v>
      </c>
      <c r="K20" s="40">
        <f>$L$45</f>
        <v>6</v>
      </c>
      <c r="L20" s="41" t="s">
        <v>19</v>
      </c>
      <c r="M20" s="43">
        <f>$N$45</f>
        <v>0</v>
      </c>
      <c r="N20" s="196">
        <f>SUM(L21,I21,C21)</f>
        <v>9</v>
      </c>
      <c r="O20" s="196">
        <f>SUM(B20,H20,K20)</f>
        <v>14</v>
      </c>
      <c r="P20" s="196">
        <f>SUM(M20,J20,D20)</f>
        <v>1</v>
      </c>
      <c r="Q20" s="198">
        <f>$O$20-$P$20</f>
        <v>13</v>
      </c>
      <c r="R20" s="198">
        <v>1</v>
      </c>
    </row>
    <row r="21" spans="1:18" ht="16.5" customHeight="1" thickBot="1">
      <c r="A21" s="201"/>
      <c r="B21" s="44" t="s">
        <v>5</v>
      </c>
      <c r="C21" s="39">
        <v>3</v>
      </c>
      <c r="D21" s="45"/>
      <c r="E21" s="204"/>
      <c r="F21" s="205"/>
      <c r="G21" s="207"/>
      <c r="H21" s="44" t="s">
        <v>5</v>
      </c>
      <c r="I21" s="39">
        <v>3</v>
      </c>
      <c r="J21" s="46"/>
      <c r="K21" s="44" t="s">
        <v>5</v>
      </c>
      <c r="L21" s="39">
        <v>3</v>
      </c>
      <c r="M21" s="46"/>
      <c r="N21" s="197"/>
      <c r="O21" s="197"/>
      <c r="P21" s="197"/>
      <c r="Q21" s="199"/>
      <c r="R21" s="199"/>
    </row>
    <row r="22" spans="1:18" ht="16.5" customHeight="1" thickBot="1">
      <c r="A22" s="200" t="str">
        <f>$H$17</f>
        <v>鹿の子台ＦＣ</v>
      </c>
      <c r="B22" s="40">
        <f>$G$45</f>
        <v>6</v>
      </c>
      <c r="C22" s="41" t="s">
        <v>19</v>
      </c>
      <c r="D22" s="42">
        <f>$E$45</f>
        <v>0</v>
      </c>
      <c r="E22" s="40">
        <f>$N$48</f>
        <v>0</v>
      </c>
      <c r="F22" s="41" t="s">
        <v>19</v>
      </c>
      <c r="G22" s="42">
        <f>$L$48</f>
        <v>3</v>
      </c>
      <c r="H22" s="202"/>
      <c r="I22" s="203"/>
      <c r="J22" s="203"/>
      <c r="K22" s="40">
        <f>$L$42</f>
        <v>0</v>
      </c>
      <c r="L22" s="41" t="s">
        <v>19</v>
      </c>
      <c r="M22" s="43">
        <f>$N$42</f>
        <v>1</v>
      </c>
      <c r="N22" s="196">
        <f>SUM(L23,F23,C23)</f>
        <v>3</v>
      </c>
      <c r="O22" s="196">
        <f>SUM(B22,E22,K22)</f>
        <v>6</v>
      </c>
      <c r="P22" s="196">
        <f>SUM(M22,G22,D22)</f>
        <v>4</v>
      </c>
      <c r="Q22" s="198">
        <f>$O$22-$P$22</f>
        <v>2</v>
      </c>
      <c r="R22" s="198">
        <v>3</v>
      </c>
    </row>
    <row r="23" spans="1:18" ht="16.5" customHeight="1" thickBot="1">
      <c r="A23" s="201"/>
      <c r="B23" s="44" t="s">
        <v>5</v>
      </c>
      <c r="C23" s="39">
        <v>3</v>
      </c>
      <c r="D23" s="45"/>
      <c r="E23" s="44" t="s">
        <v>5</v>
      </c>
      <c r="F23" s="39">
        <v>0</v>
      </c>
      <c r="G23" s="45"/>
      <c r="H23" s="204"/>
      <c r="I23" s="205"/>
      <c r="J23" s="205"/>
      <c r="K23" s="44" t="s">
        <v>5</v>
      </c>
      <c r="L23" s="39">
        <v>0</v>
      </c>
      <c r="M23" s="46"/>
      <c r="N23" s="197"/>
      <c r="O23" s="197"/>
      <c r="P23" s="197"/>
      <c r="Q23" s="199"/>
      <c r="R23" s="199"/>
    </row>
    <row r="24" spans="1:18" ht="16.5" customHeight="1" thickBot="1">
      <c r="A24" s="200" t="str">
        <f>$K$17</f>
        <v>芥子山ＦＣ</v>
      </c>
      <c r="B24" s="40">
        <f>$G$48</f>
        <v>1</v>
      </c>
      <c r="C24" s="41" t="s">
        <v>19</v>
      </c>
      <c r="D24" s="42">
        <f>$E$48</f>
        <v>1</v>
      </c>
      <c r="E24" s="40">
        <f>$N$45</f>
        <v>0</v>
      </c>
      <c r="F24" s="41" t="s">
        <v>19</v>
      </c>
      <c r="G24" s="42">
        <f>$L$45</f>
        <v>6</v>
      </c>
      <c r="H24" s="40">
        <f>$N$42</f>
        <v>1</v>
      </c>
      <c r="I24" s="41" t="s">
        <v>19</v>
      </c>
      <c r="J24" s="42">
        <f>$L$42</f>
        <v>0</v>
      </c>
      <c r="K24" s="202"/>
      <c r="L24" s="203"/>
      <c r="M24" s="203"/>
      <c r="N24" s="196">
        <f>SUM(I25,F25,C25)</f>
        <v>4</v>
      </c>
      <c r="O24" s="196">
        <f>SUM(B24,E24,H24)</f>
        <v>2</v>
      </c>
      <c r="P24" s="196">
        <f>SUM(J24,G24,D24)</f>
        <v>7</v>
      </c>
      <c r="Q24" s="198">
        <f>$O$24-$P$24</f>
        <v>-5</v>
      </c>
      <c r="R24" s="198">
        <v>2</v>
      </c>
    </row>
    <row r="25" spans="1:18" ht="16.5" customHeight="1" thickBot="1">
      <c r="A25" s="201"/>
      <c r="B25" s="44" t="s">
        <v>5</v>
      </c>
      <c r="C25" s="39">
        <v>1</v>
      </c>
      <c r="D25" s="45"/>
      <c r="E25" s="44" t="s">
        <v>5</v>
      </c>
      <c r="F25" s="39">
        <v>0</v>
      </c>
      <c r="G25" s="45"/>
      <c r="H25" s="44" t="s">
        <v>5</v>
      </c>
      <c r="I25" s="39">
        <v>3</v>
      </c>
      <c r="J25" s="45"/>
      <c r="K25" s="204"/>
      <c r="L25" s="205"/>
      <c r="M25" s="205"/>
      <c r="N25" s="197"/>
      <c r="O25" s="197"/>
      <c r="P25" s="197"/>
      <c r="Q25" s="199"/>
      <c r="R25" s="199"/>
    </row>
    <row r="26" spans="1:18" ht="16.5" customHeight="1">
      <c r="A26" s="4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ht="16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5" ht="16.5" customHeight="1" thickBot="1">
      <c r="A28" s="212" t="s">
        <v>25</v>
      </c>
      <c r="B28" s="212"/>
      <c r="C28" s="38"/>
      <c r="D28" s="38"/>
      <c r="E28" s="38"/>
    </row>
    <row r="29" spans="1:18" ht="16.5" customHeight="1" thickBot="1">
      <c r="A29" s="39"/>
      <c r="B29" s="209" t="s">
        <v>134</v>
      </c>
      <c r="C29" s="210"/>
      <c r="D29" s="211"/>
      <c r="E29" s="209" t="s">
        <v>167</v>
      </c>
      <c r="F29" s="210"/>
      <c r="G29" s="211"/>
      <c r="H29" s="209" t="s">
        <v>125</v>
      </c>
      <c r="I29" s="210"/>
      <c r="J29" s="210"/>
      <c r="K29" s="209" t="s">
        <v>114</v>
      </c>
      <c r="L29" s="210"/>
      <c r="M29" s="210"/>
      <c r="N29" s="36" t="s">
        <v>0</v>
      </c>
      <c r="O29" s="36" t="s">
        <v>1</v>
      </c>
      <c r="P29" s="36" t="s">
        <v>2</v>
      </c>
      <c r="Q29" s="36" t="s">
        <v>3</v>
      </c>
      <c r="R29" s="36" t="s">
        <v>4</v>
      </c>
    </row>
    <row r="30" spans="1:18" ht="16.5" customHeight="1" thickBot="1">
      <c r="A30" s="200" t="str">
        <f>$B$29</f>
        <v>江井島イレブン</v>
      </c>
      <c r="B30" s="202"/>
      <c r="C30" s="203"/>
      <c r="D30" s="206"/>
      <c r="E30" s="40">
        <f>$E$43</f>
        <v>0</v>
      </c>
      <c r="F30" s="41" t="s">
        <v>19</v>
      </c>
      <c r="G30" s="42">
        <f>$G$43</f>
        <v>1</v>
      </c>
      <c r="H30" s="40">
        <f>$E$46</f>
        <v>5</v>
      </c>
      <c r="I30" s="41" t="s">
        <v>19</v>
      </c>
      <c r="J30" s="43">
        <f>$G$46</f>
        <v>0</v>
      </c>
      <c r="K30" s="40">
        <f>$E$49</f>
        <v>2</v>
      </c>
      <c r="L30" s="41" t="s">
        <v>19</v>
      </c>
      <c r="M30" s="43">
        <f>$G$49</f>
        <v>0</v>
      </c>
      <c r="N30" s="196">
        <f>L31+I31+F31</f>
        <v>6</v>
      </c>
      <c r="O30" s="196">
        <f>SUM(E30,H30,K30)</f>
        <v>7</v>
      </c>
      <c r="P30" s="196">
        <f>SUM(G30,J30,M30)</f>
        <v>1</v>
      </c>
      <c r="Q30" s="198">
        <f>$O$30-$P$30</f>
        <v>6</v>
      </c>
      <c r="R30" s="198">
        <v>2</v>
      </c>
    </row>
    <row r="31" spans="1:18" ht="16.5" customHeight="1" thickBot="1">
      <c r="A31" s="201"/>
      <c r="B31" s="204"/>
      <c r="C31" s="205"/>
      <c r="D31" s="207"/>
      <c r="E31" s="44" t="s">
        <v>5</v>
      </c>
      <c r="F31" s="39">
        <v>0</v>
      </c>
      <c r="G31" s="45"/>
      <c r="H31" s="44" t="s">
        <v>5</v>
      </c>
      <c r="I31" s="39">
        <v>3</v>
      </c>
      <c r="J31" s="46"/>
      <c r="K31" s="44" t="s">
        <v>5</v>
      </c>
      <c r="L31" s="39">
        <v>3</v>
      </c>
      <c r="M31" s="46"/>
      <c r="N31" s="197"/>
      <c r="O31" s="197"/>
      <c r="P31" s="197"/>
      <c r="Q31" s="199"/>
      <c r="R31" s="199"/>
    </row>
    <row r="32" spans="1:18" ht="16.5" customHeight="1" thickBot="1">
      <c r="A32" s="200" t="str">
        <f>$E$29</f>
        <v>井吹台・Ｂ</v>
      </c>
      <c r="B32" s="40">
        <f>$G$43</f>
        <v>1</v>
      </c>
      <c r="C32" s="41" t="s">
        <v>19</v>
      </c>
      <c r="D32" s="42">
        <f>$E$43</f>
        <v>0</v>
      </c>
      <c r="E32" s="202"/>
      <c r="F32" s="203"/>
      <c r="G32" s="206"/>
      <c r="H32" s="40">
        <f>$L$49</f>
        <v>10</v>
      </c>
      <c r="I32" s="41" t="s">
        <v>19</v>
      </c>
      <c r="J32" s="43">
        <f>$N$49</f>
        <v>0</v>
      </c>
      <c r="K32" s="40">
        <f>$L$46</f>
        <v>4</v>
      </c>
      <c r="L32" s="41" t="s">
        <v>19</v>
      </c>
      <c r="M32" s="43">
        <f>$N$46</f>
        <v>1</v>
      </c>
      <c r="N32" s="196">
        <f>SUM(L33,I33,C33)</f>
        <v>9</v>
      </c>
      <c r="O32" s="196">
        <f>SUM(B32,H32,K32)</f>
        <v>15</v>
      </c>
      <c r="P32" s="196">
        <f>SUM(D32,J32,M32)</f>
        <v>1</v>
      </c>
      <c r="Q32" s="198">
        <f>$O$32-$P$32</f>
        <v>14</v>
      </c>
      <c r="R32" s="198">
        <v>1</v>
      </c>
    </row>
    <row r="33" spans="1:18" ht="16.5" customHeight="1" thickBot="1">
      <c r="A33" s="201"/>
      <c r="B33" s="44" t="s">
        <v>5</v>
      </c>
      <c r="C33" s="39">
        <v>3</v>
      </c>
      <c r="D33" s="45"/>
      <c r="E33" s="204"/>
      <c r="F33" s="205"/>
      <c r="G33" s="207"/>
      <c r="H33" s="44" t="s">
        <v>5</v>
      </c>
      <c r="I33" s="39">
        <v>3</v>
      </c>
      <c r="J33" s="46"/>
      <c r="K33" s="44" t="s">
        <v>5</v>
      </c>
      <c r="L33" s="39">
        <v>3</v>
      </c>
      <c r="M33" s="46"/>
      <c r="N33" s="197"/>
      <c r="O33" s="197"/>
      <c r="P33" s="197"/>
      <c r="Q33" s="199"/>
      <c r="R33" s="199"/>
    </row>
    <row r="34" spans="1:18" ht="16.5" customHeight="1" thickBot="1">
      <c r="A34" s="200" t="str">
        <f>$H$29</f>
        <v>陵南ＦＣ</v>
      </c>
      <c r="B34" s="40">
        <f>$G$46</f>
        <v>0</v>
      </c>
      <c r="C34" s="41" t="s">
        <v>19</v>
      </c>
      <c r="D34" s="42">
        <f>$E$46</f>
        <v>5</v>
      </c>
      <c r="E34" s="40">
        <f>$N$49</f>
        <v>0</v>
      </c>
      <c r="F34" s="41" t="s">
        <v>19</v>
      </c>
      <c r="G34" s="42">
        <f>$L$49</f>
        <v>10</v>
      </c>
      <c r="H34" s="202"/>
      <c r="I34" s="203"/>
      <c r="J34" s="203"/>
      <c r="K34" s="40">
        <f>$L$43</f>
        <v>0</v>
      </c>
      <c r="L34" s="41" t="s">
        <v>19</v>
      </c>
      <c r="M34" s="43">
        <f>$N$43</f>
        <v>9</v>
      </c>
      <c r="N34" s="196">
        <f>SUM(L35,F35,C35)</f>
        <v>0</v>
      </c>
      <c r="O34" s="196">
        <f>SUM(B34,E34,K34)</f>
        <v>0</v>
      </c>
      <c r="P34" s="196">
        <f>SUM(D34,G34,M34)</f>
        <v>24</v>
      </c>
      <c r="Q34" s="198">
        <f>$O$34-$P$34</f>
        <v>-24</v>
      </c>
      <c r="R34" s="198">
        <v>4</v>
      </c>
    </row>
    <row r="35" spans="1:18" ht="16.5" customHeight="1" thickBot="1">
      <c r="A35" s="201"/>
      <c r="B35" s="44" t="s">
        <v>5</v>
      </c>
      <c r="C35" s="39">
        <v>0</v>
      </c>
      <c r="D35" s="45"/>
      <c r="E35" s="44" t="s">
        <v>5</v>
      </c>
      <c r="F35" s="39">
        <v>0</v>
      </c>
      <c r="G35" s="45"/>
      <c r="H35" s="204"/>
      <c r="I35" s="205"/>
      <c r="J35" s="205"/>
      <c r="K35" s="44" t="s">
        <v>5</v>
      </c>
      <c r="L35" s="39">
        <v>0</v>
      </c>
      <c r="M35" s="46"/>
      <c r="N35" s="197"/>
      <c r="O35" s="197"/>
      <c r="P35" s="197"/>
      <c r="Q35" s="199"/>
      <c r="R35" s="199"/>
    </row>
    <row r="36" spans="1:18" ht="16.5" customHeight="1" thickBot="1">
      <c r="A36" s="200" t="str">
        <f>$K$29</f>
        <v>豊中ＦＣ</v>
      </c>
      <c r="B36" s="40">
        <f>$G$49</f>
        <v>0</v>
      </c>
      <c r="C36" s="41" t="s">
        <v>19</v>
      </c>
      <c r="D36" s="42">
        <f>$E$49</f>
        <v>2</v>
      </c>
      <c r="E36" s="40">
        <f>$N$46</f>
        <v>1</v>
      </c>
      <c r="F36" s="41" t="s">
        <v>19</v>
      </c>
      <c r="G36" s="42">
        <f>$L$46</f>
        <v>4</v>
      </c>
      <c r="H36" s="40">
        <f>$N$43</f>
        <v>9</v>
      </c>
      <c r="I36" s="41" t="s">
        <v>19</v>
      </c>
      <c r="J36" s="42">
        <f>$L$43</f>
        <v>0</v>
      </c>
      <c r="K36" s="202"/>
      <c r="L36" s="203"/>
      <c r="M36" s="203"/>
      <c r="N36" s="196">
        <f>SUM(I37,F37,C37)</f>
        <v>3</v>
      </c>
      <c r="O36" s="196">
        <f>SUM(B36,E36,H36)</f>
        <v>10</v>
      </c>
      <c r="P36" s="196">
        <f>SUM(D36,G36,J36)</f>
        <v>6</v>
      </c>
      <c r="Q36" s="198">
        <f>$O$36-$P$36</f>
        <v>4</v>
      </c>
      <c r="R36" s="198">
        <v>3</v>
      </c>
    </row>
    <row r="37" spans="1:18" ht="16.5" customHeight="1" thickBot="1">
      <c r="A37" s="201"/>
      <c r="B37" s="44" t="s">
        <v>5</v>
      </c>
      <c r="C37" s="39">
        <v>0</v>
      </c>
      <c r="D37" s="45"/>
      <c r="E37" s="44" t="s">
        <v>5</v>
      </c>
      <c r="F37" s="39">
        <v>0</v>
      </c>
      <c r="G37" s="45"/>
      <c r="H37" s="44" t="s">
        <v>5</v>
      </c>
      <c r="I37" s="39">
        <v>3</v>
      </c>
      <c r="J37" s="45"/>
      <c r="K37" s="204"/>
      <c r="L37" s="205"/>
      <c r="M37" s="205"/>
      <c r="N37" s="197"/>
      <c r="O37" s="197"/>
      <c r="P37" s="197"/>
      <c r="Q37" s="199"/>
      <c r="R37" s="199"/>
    </row>
    <row r="38" ht="16.5" customHeight="1"/>
    <row r="39" ht="16.5" customHeight="1" thickBot="1"/>
    <row r="40" spans="1:16" ht="16.5" customHeight="1" thickBot="1">
      <c r="A40" s="188" t="s">
        <v>6</v>
      </c>
      <c r="B40" s="189"/>
      <c r="C40" s="184" t="s">
        <v>12</v>
      </c>
      <c r="D40" s="180"/>
      <c r="E40" s="180"/>
      <c r="F40" s="180"/>
      <c r="G40" s="180"/>
      <c r="H40" s="180"/>
      <c r="I40" s="181"/>
      <c r="J40" s="184" t="s">
        <v>13</v>
      </c>
      <c r="K40" s="180"/>
      <c r="L40" s="180"/>
      <c r="M40" s="180"/>
      <c r="N40" s="180"/>
      <c r="O40" s="180"/>
      <c r="P40" s="181"/>
    </row>
    <row r="41" spans="1:16" ht="16.5" customHeight="1">
      <c r="A41" s="224" t="s">
        <v>14</v>
      </c>
      <c r="B41" s="225"/>
      <c r="C41" s="223" t="str">
        <f>$B$5</f>
        <v>修斉ＳＳＤ</v>
      </c>
      <c r="D41" s="182"/>
      <c r="E41" s="92">
        <v>0</v>
      </c>
      <c r="F41" s="93" t="s">
        <v>19</v>
      </c>
      <c r="G41" s="92">
        <v>5</v>
      </c>
      <c r="H41" s="182" t="str">
        <f>$E$5</f>
        <v>ＤＲＥＡＭ　ＦＣ</v>
      </c>
      <c r="I41" s="183"/>
      <c r="J41" s="223" t="str">
        <f>$H$5</f>
        <v>宝塚仁川ＳＣ</v>
      </c>
      <c r="K41" s="182"/>
      <c r="L41" s="92">
        <v>6</v>
      </c>
      <c r="M41" s="93" t="s">
        <v>19</v>
      </c>
      <c r="N41" s="92">
        <v>0</v>
      </c>
      <c r="O41" s="182" t="str">
        <f>$K$5</f>
        <v>志方少年ＦＣ</v>
      </c>
      <c r="P41" s="183"/>
    </row>
    <row r="42" spans="1:16" ht="16.5" customHeight="1">
      <c r="A42" s="221" t="s">
        <v>15</v>
      </c>
      <c r="B42" s="185"/>
      <c r="C42" s="222" t="str">
        <f>$B$17</f>
        <v>京都Ｊ-マルカ</v>
      </c>
      <c r="D42" s="179"/>
      <c r="E42" s="94">
        <v>1</v>
      </c>
      <c r="F42" s="95" t="s">
        <v>19</v>
      </c>
      <c r="G42" s="94">
        <v>5</v>
      </c>
      <c r="H42" s="179" t="str">
        <f>$E$17</f>
        <v>ＦＣ　ＫＵＬＡＩＦＵ</v>
      </c>
      <c r="I42" s="178"/>
      <c r="J42" s="222" t="str">
        <f>$H$17</f>
        <v>鹿の子台ＦＣ</v>
      </c>
      <c r="K42" s="179"/>
      <c r="L42" s="94">
        <v>0</v>
      </c>
      <c r="M42" s="95" t="s">
        <v>19</v>
      </c>
      <c r="N42" s="94">
        <v>1</v>
      </c>
      <c r="O42" s="179" t="str">
        <f>$K$17</f>
        <v>芥子山ＦＣ</v>
      </c>
      <c r="P42" s="178"/>
    </row>
    <row r="43" spans="1:16" ht="16.5" customHeight="1">
      <c r="A43" s="221" t="s">
        <v>16</v>
      </c>
      <c r="B43" s="185"/>
      <c r="C43" s="222" t="str">
        <f>$B$29</f>
        <v>江井島イレブン</v>
      </c>
      <c r="D43" s="179"/>
      <c r="E43" s="94">
        <v>0</v>
      </c>
      <c r="F43" s="95" t="s">
        <v>19</v>
      </c>
      <c r="G43" s="94">
        <v>1</v>
      </c>
      <c r="H43" s="179" t="str">
        <f>$E$29</f>
        <v>井吹台・Ｂ</v>
      </c>
      <c r="I43" s="178"/>
      <c r="J43" s="222" t="str">
        <f>$H$29</f>
        <v>陵南ＦＣ</v>
      </c>
      <c r="K43" s="179"/>
      <c r="L43" s="94">
        <v>0</v>
      </c>
      <c r="M43" s="95" t="s">
        <v>19</v>
      </c>
      <c r="N43" s="94">
        <v>9</v>
      </c>
      <c r="O43" s="179" t="str">
        <f>$K$29</f>
        <v>豊中ＦＣ</v>
      </c>
      <c r="P43" s="178"/>
    </row>
    <row r="44" spans="1:16" ht="16.5" customHeight="1">
      <c r="A44" s="221" t="s">
        <v>7</v>
      </c>
      <c r="B44" s="185"/>
      <c r="C44" s="222" t="str">
        <f>$B$5</f>
        <v>修斉ＳＳＤ</v>
      </c>
      <c r="D44" s="179"/>
      <c r="E44" s="94">
        <v>0</v>
      </c>
      <c r="F44" s="95" t="s">
        <v>19</v>
      </c>
      <c r="G44" s="94">
        <v>2</v>
      </c>
      <c r="H44" s="179" t="str">
        <f>$H$5</f>
        <v>宝塚仁川ＳＣ</v>
      </c>
      <c r="I44" s="178"/>
      <c r="J44" s="222" t="str">
        <f>$E$5</f>
        <v>ＤＲＥＡＭ　ＦＣ</v>
      </c>
      <c r="K44" s="179"/>
      <c r="L44" s="94">
        <v>12</v>
      </c>
      <c r="M44" s="95" t="s">
        <v>19</v>
      </c>
      <c r="N44" s="94">
        <v>0</v>
      </c>
      <c r="O44" s="179" t="str">
        <f>$K$5</f>
        <v>志方少年ＦＣ</v>
      </c>
      <c r="P44" s="178"/>
    </row>
    <row r="45" spans="1:16" ht="16.5" customHeight="1">
      <c r="A45" s="221" t="s">
        <v>8</v>
      </c>
      <c r="B45" s="185"/>
      <c r="C45" s="222" t="str">
        <f>$B$17</f>
        <v>京都Ｊ-マルカ</v>
      </c>
      <c r="D45" s="179"/>
      <c r="E45" s="94">
        <v>0</v>
      </c>
      <c r="F45" s="95" t="s">
        <v>19</v>
      </c>
      <c r="G45" s="94">
        <v>6</v>
      </c>
      <c r="H45" s="179" t="str">
        <f>$H$17</f>
        <v>鹿の子台ＦＣ</v>
      </c>
      <c r="I45" s="178"/>
      <c r="J45" s="222" t="str">
        <f>$E$17</f>
        <v>ＦＣ　ＫＵＬＡＩＦＵ</v>
      </c>
      <c r="K45" s="179"/>
      <c r="L45" s="94">
        <v>6</v>
      </c>
      <c r="M45" s="95" t="s">
        <v>19</v>
      </c>
      <c r="N45" s="94">
        <v>0</v>
      </c>
      <c r="O45" s="179" t="str">
        <f>$K$17</f>
        <v>芥子山ＦＣ</v>
      </c>
      <c r="P45" s="178"/>
    </row>
    <row r="46" spans="1:16" ht="16.5" customHeight="1">
      <c r="A46" s="221" t="s">
        <v>9</v>
      </c>
      <c r="B46" s="185"/>
      <c r="C46" s="222" t="str">
        <f>$B$29</f>
        <v>江井島イレブン</v>
      </c>
      <c r="D46" s="179"/>
      <c r="E46" s="94">
        <v>5</v>
      </c>
      <c r="F46" s="95" t="s">
        <v>19</v>
      </c>
      <c r="G46" s="94">
        <v>0</v>
      </c>
      <c r="H46" s="179" t="str">
        <f>$H$29</f>
        <v>陵南ＦＣ</v>
      </c>
      <c r="I46" s="178"/>
      <c r="J46" s="222" t="str">
        <f>$E$29</f>
        <v>井吹台・Ｂ</v>
      </c>
      <c r="K46" s="179"/>
      <c r="L46" s="94">
        <v>4</v>
      </c>
      <c r="M46" s="95" t="s">
        <v>19</v>
      </c>
      <c r="N46" s="94">
        <v>1</v>
      </c>
      <c r="O46" s="179" t="str">
        <f>$K$29</f>
        <v>豊中ＦＣ</v>
      </c>
      <c r="P46" s="178"/>
    </row>
    <row r="47" spans="1:16" ht="16.5" customHeight="1">
      <c r="A47" s="221" t="s">
        <v>10</v>
      </c>
      <c r="B47" s="185"/>
      <c r="C47" s="222" t="str">
        <f>$B$5</f>
        <v>修斉ＳＳＤ</v>
      </c>
      <c r="D47" s="179"/>
      <c r="E47" s="94">
        <v>6</v>
      </c>
      <c r="F47" s="95" t="s">
        <v>19</v>
      </c>
      <c r="G47" s="94">
        <v>0</v>
      </c>
      <c r="H47" s="179" t="str">
        <f>$K$5</f>
        <v>志方少年ＦＣ</v>
      </c>
      <c r="I47" s="178"/>
      <c r="J47" s="222" t="str">
        <f>$E$5</f>
        <v>ＤＲＥＡＭ　ＦＣ</v>
      </c>
      <c r="K47" s="179"/>
      <c r="L47" s="94">
        <v>2</v>
      </c>
      <c r="M47" s="95" t="s">
        <v>19</v>
      </c>
      <c r="N47" s="94">
        <v>0</v>
      </c>
      <c r="O47" s="179" t="str">
        <f>$H$5</f>
        <v>宝塚仁川ＳＣ</v>
      </c>
      <c r="P47" s="178"/>
    </row>
    <row r="48" spans="1:16" ht="16.5" customHeight="1">
      <c r="A48" s="221" t="s">
        <v>11</v>
      </c>
      <c r="B48" s="185"/>
      <c r="C48" s="222" t="str">
        <f>$B$17</f>
        <v>京都Ｊ-マルカ</v>
      </c>
      <c r="D48" s="179"/>
      <c r="E48" s="94">
        <v>1</v>
      </c>
      <c r="F48" s="95" t="s">
        <v>19</v>
      </c>
      <c r="G48" s="94">
        <v>1</v>
      </c>
      <c r="H48" s="179" t="str">
        <f>$K$17</f>
        <v>芥子山ＦＣ</v>
      </c>
      <c r="I48" s="178"/>
      <c r="J48" s="222" t="str">
        <f>$E$17</f>
        <v>ＦＣ　ＫＵＬＡＩＦＵ</v>
      </c>
      <c r="K48" s="179"/>
      <c r="L48" s="94">
        <v>3</v>
      </c>
      <c r="M48" s="95" t="s">
        <v>19</v>
      </c>
      <c r="N48" s="94">
        <v>0</v>
      </c>
      <c r="O48" s="179" t="str">
        <f>$H$17</f>
        <v>鹿の子台ＦＣ</v>
      </c>
      <c r="P48" s="178"/>
    </row>
    <row r="49" spans="1:16" ht="16.5" customHeight="1" thickBot="1">
      <c r="A49" s="186" t="s">
        <v>21</v>
      </c>
      <c r="B49" s="187"/>
      <c r="C49" s="218" t="str">
        <f>$B$29</f>
        <v>江井島イレブン</v>
      </c>
      <c r="D49" s="219"/>
      <c r="E49" s="96">
        <v>2</v>
      </c>
      <c r="F49" s="97" t="s">
        <v>19</v>
      </c>
      <c r="G49" s="96">
        <v>0</v>
      </c>
      <c r="H49" s="219" t="str">
        <f>$K$29</f>
        <v>豊中ＦＣ</v>
      </c>
      <c r="I49" s="220"/>
      <c r="J49" s="218" t="str">
        <f>$E$29</f>
        <v>井吹台・Ｂ</v>
      </c>
      <c r="K49" s="219"/>
      <c r="L49" s="96">
        <v>10</v>
      </c>
      <c r="M49" s="97" t="s">
        <v>19</v>
      </c>
      <c r="N49" s="96">
        <v>0</v>
      </c>
      <c r="O49" s="219" t="str">
        <f>$H$29</f>
        <v>陵南ＦＣ</v>
      </c>
      <c r="P49" s="220"/>
    </row>
    <row r="50" ht="16.5" customHeight="1"/>
    <row r="51" ht="16.5" customHeight="1"/>
    <row r="52" ht="16.5" customHeight="1"/>
    <row r="53" ht="16.5" customHeight="1"/>
    <row r="54" ht="16.5" customHeight="1"/>
  </sheetData>
  <mergeCells count="150">
    <mergeCell ref="A40:B40"/>
    <mergeCell ref="C40:I40"/>
    <mergeCell ref="J40:P40"/>
    <mergeCell ref="J49:K49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J45:K45"/>
    <mergeCell ref="J46:K46"/>
    <mergeCell ref="J47:K47"/>
    <mergeCell ref="J48:K48"/>
    <mergeCell ref="J41:K41"/>
    <mergeCell ref="J42:K42"/>
    <mergeCell ref="J43:K43"/>
    <mergeCell ref="J44:K44"/>
    <mergeCell ref="H45:I45"/>
    <mergeCell ref="H46:I46"/>
    <mergeCell ref="H47:I47"/>
    <mergeCell ref="H48:I48"/>
    <mergeCell ref="H41:I41"/>
    <mergeCell ref="H42:I42"/>
    <mergeCell ref="H43:I43"/>
    <mergeCell ref="H44:I44"/>
    <mergeCell ref="C45:D45"/>
    <mergeCell ref="C46:D46"/>
    <mergeCell ref="C47:D47"/>
    <mergeCell ref="C48:D48"/>
    <mergeCell ref="C41:D41"/>
    <mergeCell ref="C42:D42"/>
    <mergeCell ref="C43:D43"/>
    <mergeCell ref="C44:D44"/>
    <mergeCell ref="A47:B47"/>
    <mergeCell ref="A43:B43"/>
    <mergeCell ref="A44:B44"/>
    <mergeCell ref="A45:B45"/>
    <mergeCell ref="A41:B41"/>
    <mergeCell ref="A42:B42"/>
    <mergeCell ref="A46:B46"/>
    <mergeCell ref="N6:N7"/>
    <mergeCell ref="N8:N9"/>
    <mergeCell ref="N10:N11"/>
    <mergeCell ref="N12:N13"/>
    <mergeCell ref="A34:A35"/>
    <mergeCell ref="H34:J35"/>
    <mergeCell ref="A12:A13"/>
    <mergeCell ref="Q34:Q35"/>
    <mergeCell ref="R34:R35"/>
    <mergeCell ref="A36:A37"/>
    <mergeCell ref="Q36:Q37"/>
    <mergeCell ref="R36:R37"/>
    <mergeCell ref="K36:M37"/>
    <mergeCell ref="N34:N35"/>
    <mergeCell ref="O34:O35"/>
    <mergeCell ref="P34:P35"/>
    <mergeCell ref="N36:N37"/>
    <mergeCell ref="O6:O7"/>
    <mergeCell ref="P6:P7"/>
    <mergeCell ref="O8:O9"/>
    <mergeCell ref="P8:P9"/>
    <mergeCell ref="O10:O11"/>
    <mergeCell ref="P10:P11"/>
    <mergeCell ref="O12:O13"/>
    <mergeCell ref="P12:P13"/>
    <mergeCell ref="Q30:Q31"/>
    <mergeCell ref="R30:R31"/>
    <mergeCell ref="A32:A33"/>
    <mergeCell ref="E32:G33"/>
    <mergeCell ref="Q32:Q33"/>
    <mergeCell ref="R32:R33"/>
    <mergeCell ref="N30:N31"/>
    <mergeCell ref="O30:O31"/>
    <mergeCell ref="P30:P31"/>
    <mergeCell ref="N32:N33"/>
    <mergeCell ref="A30:A31"/>
    <mergeCell ref="B30:D31"/>
    <mergeCell ref="O18:O19"/>
    <mergeCell ref="O20:O21"/>
    <mergeCell ref="O22:O23"/>
    <mergeCell ref="N24:N25"/>
    <mergeCell ref="O24:O25"/>
    <mergeCell ref="H29:J29"/>
    <mergeCell ref="A28:B28"/>
    <mergeCell ref="B29:D29"/>
    <mergeCell ref="Q18:Q19"/>
    <mergeCell ref="Q20:Q21"/>
    <mergeCell ref="Q22:Q23"/>
    <mergeCell ref="P18:P19"/>
    <mergeCell ref="P20:P21"/>
    <mergeCell ref="Q12:Q13"/>
    <mergeCell ref="R12:R13"/>
    <mergeCell ref="O36:O37"/>
    <mergeCell ref="P36:P37"/>
    <mergeCell ref="P22:P23"/>
    <mergeCell ref="R22:R23"/>
    <mergeCell ref="R18:R19"/>
    <mergeCell ref="R20:R21"/>
    <mergeCell ref="Q24:Q25"/>
    <mergeCell ref="R24:R25"/>
    <mergeCell ref="K12:M13"/>
    <mergeCell ref="O32:O33"/>
    <mergeCell ref="P32:P33"/>
    <mergeCell ref="K24:M25"/>
    <mergeCell ref="N18:N19"/>
    <mergeCell ref="N20:N21"/>
    <mergeCell ref="N22:N23"/>
    <mergeCell ref="K17:M17"/>
    <mergeCell ref="K29:M29"/>
    <mergeCell ref="P24:P25"/>
    <mergeCell ref="A16:B16"/>
    <mergeCell ref="B17:D17"/>
    <mergeCell ref="E17:G17"/>
    <mergeCell ref="A22:A23"/>
    <mergeCell ref="H22:J23"/>
    <mergeCell ref="A20:A21"/>
    <mergeCell ref="A24:A25"/>
    <mergeCell ref="E20:G21"/>
    <mergeCell ref="A4:B4"/>
    <mergeCell ref="A1:G1"/>
    <mergeCell ref="A2:G2"/>
    <mergeCell ref="H5:J5"/>
    <mergeCell ref="N2:R2"/>
    <mergeCell ref="K5:M5"/>
    <mergeCell ref="A10:A11"/>
    <mergeCell ref="B6:D7"/>
    <mergeCell ref="B5:D5"/>
    <mergeCell ref="E5:G5"/>
    <mergeCell ref="E8:G9"/>
    <mergeCell ref="A8:A9"/>
    <mergeCell ref="R6:R7"/>
    <mergeCell ref="H10:J11"/>
    <mergeCell ref="R8:R9"/>
    <mergeCell ref="R10:R11"/>
    <mergeCell ref="Q8:Q9"/>
    <mergeCell ref="Q10:Q11"/>
    <mergeCell ref="Q6:Q7"/>
    <mergeCell ref="A48:B48"/>
    <mergeCell ref="A49:B49"/>
    <mergeCell ref="C49:D49"/>
    <mergeCell ref="H49:I49"/>
    <mergeCell ref="E29:G29"/>
    <mergeCell ref="A6:A7"/>
    <mergeCell ref="H17:J17"/>
    <mergeCell ref="A18:A19"/>
    <mergeCell ref="B18:D19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85"/>
  <sheetViews>
    <sheetView workbookViewId="0" topLeftCell="A1">
      <selection activeCell="AS36" sqref="AS36"/>
    </sheetView>
  </sheetViews>
  <sheetFormatPr defaultColWidth="9.00390625" defaultRowHeight="13.5"/>
  <cols>
    <col min="1" max="76" width="1.4921875" style="1" customWidth="1"/>
    <col min="77" max="16384" width="9.00390625" style="1" customWidth="1"/>
  </cols>
  <sheetData>
    <row r="1" spans="1:34" ht="13.5" customHeight="1">
      <c r="A1" s="284" t="s">
        <v>61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</row>
    <row r="2" spans="1:34" ht="13.5" customHeight="1">
      <c r="A2" s="285" t="s">
        <v>62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</row>
    <row r="3" spans="15:48" ht="10.5" customHeight="1">
      <c r="O3" s="25"/>
      <c r="P3" s="25"/>
      <c r="AE3" s="3"/>
      <c r="AU3" s="25"/>
      <c r="AV3" s="25"/>
    </row>
    <row r="4" spans="16:47" ht="9" customHeight="1">
      <c r="P4" s="4"/>
      <c r="Q4" s="5"/>
      <c r="R4" s="5"/>
      <c r="S4" s="73"/>
      <c r="T4" s="81"/>
      <c r="U4" s="82"/>
      <c r="V4" s="5"/>
      <c r="W4" s="5"/>
      <c r="X4" s="5"/>
      <c r="Y4" s="5"/>
      <c r="Z4" s="5"/>
      <c r="AA4" s="5"/>
      <c r="AB4" s="5"/>
      <c r="AC4" s="5"/>
      <c r="AD4" s="5"/>
      <c r="AE4" s="315"/>
      <c r="AF4" s="315"/>
      <c r="AG4" s="5"/>
      <c r="AH4" s="5"/>
      <c r="AI4" s="5"/>
      <c r="AJ4" s="5"/>
      <c r="AK4" s="5"/>
      <c r="AL4" s="5"/>
      <c r="AM4" s="5"/>
      <c r="AN4" s="5"/>
      <c r="AO4" s="5"/>
      <c r="AP4" s="5"/>
      <c r="AQ4" s="73"/>
      <c r="AR4" s="73"/>
      <c r="AS4" s="5"/>
      <c r="AT4" s="5"/>
      <c r="AU4" s="6"/>
    </row>
    <row r="5" spans="7:56" ht="10.5" customHeight="1">
      <c r="G5" s="25"/>
      <c r="H5" s="25"/>
      <c r="P5" s="7"/>
      <c r="Q5" s="8"/>
      <c r="R5" s="8"/>
      <c r="S5" s="80"/>
      <c r="T5" s="79"/>
      <c r="U5" s="8"/>
      <c r="V5" s="10"/>
      <c r="W5" s="75"/>
      <c r="X5" s="75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272"/>
      <c r="AN5" s="272"/>
      <c r="AO5" s="10"/>
      <c r="AP5" s="10"/>
      <c r="AQ5" s="11"/>
      <c r="AR5" s="8"/>
      <c r="AS5" s="8"/>
      <c r="AT5" s="8"/>
      <c r="AU5" s="12"/>
      <c r="AW5" s="32"/>
      <c r="AX5" s="32"/>
      <c r="AY5" s="32"/>
      <c r="AZ5" s="32"/>
      <c r="BA5" s="32"/>
      <c r="BB5" s="32"/>
      <c r="BC5" s="281"/>
      <c r="BD5" s="281"/>
    </row>
    <row r="6" spans="1:66" s="13" customFormat="1" ht="10.5" customHeight="1">
      <c r="A6" s="99"/>
      <c r="B6" s="99"/>
      <c r="C6" s="271">
        <v>3</v>
      </c>
      <c r="D6" s="271"/>
      <c r="E6" s="100"/>
      <c r="F6" s="100"/>
      <c r="G6" s="100"/>
      <c r="H6" s="173"/>
      <c r="I6" s="102"/>
      <c r="J6" s="102"/>
      <c r="K6" s="73"/>
      <c r="L6" s="73"/>
      <c r="M6" s="102"/>
      <c r="N6" s="102"/>
      <c r="O6" s="270"/>
      <c r="P6" s="270"/>
      <c r="Q6" s="102"/>
      <c r="R6" s="102"/>
      <c r="S6" s="73"/>
      <c r="T6" s="73"/>
      <c r="U6" s="102"/>
      <c r="V6" s="102"/>
      <c r="W6" s="174"/>
      <c r="X6" s="100"/>
      <c r="Y6" s="100"/>
      <c r="Z6" s="100"/>
      <c r="AA6" s="299">
        <v>4</v>
      </c>
      <c r="AB6" s="299"/>
      <c r="AC6" s="99"/>
      <c r="AD6" s="99"/>
      <c r="AE6" s="273"/>
      <c r="AF6" s="273"/>
      <c r="AG6" s="99"/>
      <c r="AH6" s="99"/>
      <c r="AI6" s="70"/>
      <c r="AJ6" s="70"/>
      <c r="AK6" s="99"/>
      <c r="AL6" s="99"/>
      <c r="AM6" s="100"/>
      <c r="AN6" s="173"/>
      <c r="AO6" s="102"/>
      <c r="AP6" s="102"/>
      <c r="AQ6" s="73"/>
      <c r="AR6" s="73"/>
      <c r="AS6" s="102"/>
      <c r="AT6" s="102"/>
      <c r="AU6" s="270"/>
      <c r="AV6" s="270"/>
      <c r="AW6" s="102"/>
      <c r="AX6" s="102"/>
      <c r="AY6" s="73"/>
      <c r="AZ6" s="73"/>
      <c r="BA6" s="102"/>
      <c r="BB6" s="102"/>
      <c r="BC6" s="102"/>
      <c r="BD6" s="174"/>
      <c r="BE6" s="100"/>
      <c r="BF6" s="100"/>
      <c r="BG6" s="70"/>
      <c r="BH6" s="70"/>
      <c r="BI6" s="99"/>
      <c r="BJ6" s="99"/>
      <c r="BK6" s="99"/>
      <c r="BL6" s="99"/>
      <c r="BM6" s="99"/>
      <c r="BN6" s="99"/>
    </row>
    <row r="7" spans="1:66" s="13" customFormat="1" ht="12" customHeight="1" thickBot="1">
      <c r="A7" s="99"/>
      <c r="B7" s="99"/>
      <c r="C7" s="271"/>
      <c r="D7" s="271"/>
      <c r="E7" s="100"/>
      <c r="F7" s="100"/>
      <c r="G7" s="100"/>
      <c r="H7" s="146"/>
      <c r="I7" s="100"/>
      <c r="J7" s="100"/>
      <c r="K7" s="226">
        <v>1</v>
      </c>
      <c r="L7" s="226"/>
      <c r="M7" s="100"/>
      <c r="N7" s="100"/>
      <c r="O7" s="100"/>
      <c r="P7" s="100"/>
      <c r="Q7" s="100"/>
      <c r="R7" s="100"/>
      <c r="S7" s="226">
        <v>0</v>
      </c>
      <c r="T7" s="226"/>
      <c r="U7" s="103"/>
      <c r="V7" s="103"/>
      <c r="W7" s="124"/>
      <c r="X7" s="100"/>
      <c r="Y7" s="100"/>
      <c r="Z7" s="100"/>
      <c r="AA7" s="299"/>
      <c r="AB7" s="299"/>
      <c r="AC7" s="99"/>
      <c r="AD7" s="99"/>
      <c r="AE7" s="99"/>
      <c r="AF7" s="99"/>
      <c r="AG7" s="99"/>
      <c r="AH7" s="99"/>
      <c r="AI7" s="226">
        <v>0</v>
      </c>
      <c r="AJ7" s="226"/>
      <c r="AK7" s="103"/>
      <c r="AL7" s="103"/>
      <c r="AM7" s="103"/>
      <c r="AN7" s="165"/>
      <c r="AO7" s="100"/>
      <c r="AP7" s="100"/>
      <c r="AQ7" s="226">
        <v>3</v>
      </c>
      <c r="AR7" s="226"/>
      <c r="AS7" s="100"/>
      <c r="AT7" s="100"/>
      <c r="AU7" s="100"/>
      <c r="AV7" s="100"/>
      <c r="AW7" s="100"/>
      <c r="AX7" s="100"/>
      <c r="AY7" s="226">
        <v>0</v>
      </c>
      <c r="AZ7" s="226"/>
      <c r="BA7" s="103"/>
      <c r="BB7" s="103"/>
      <c r="BC7" s="103"/>
      <c r="BD7" s="124"/>
      <c r="BE7" s="100"/>
      <c r="BF7" s="100"/>
      <c r="BG7" s="70"/>
      <c r="BH7" s="70"/>
      <c r="BI7" s="100"/>
      <c r="BJ7" s="226">
        <v>1</v>
      </c>
      <c r="BK7" s="226"/>
      <c r="BL7" s="100"/>
      <c r="BM7" s="99"/>
      <c r="BN7" s="99"/>
    </row>
    <row r="8" spans="1:66" s="13" customFormat="1" ht="10.5" customHeight="1" thickBot="1">
      <c r="A8" s="104"/>
      <c r="B8" s="104"/>
      <c r="C8" s="121"/>
      <c r="D8" s="119"/>
      <c r="E8" s="171"/>
      <c r="F8" s="172"/>
      <c r="G8" s="140"/>
      <c r="H8" s="112"/>
      <c r="I8" s="98"/>
      <c r="J8" s="105"/>
      <c r="K8" s="123"/>
      <c r="L8" s="16"/>
      <c r="M8" s="106"/>
      <c r="N8" s="106"/>
      <c r="O8" s="16"/>
      <c r="P8" s="16"/>
      <c r="Q8" s="106"/>
      <c r="R8" s="106"/>
      <c r="S8" s="121"/>
      <c r="T8" s="145"/>
      <c r="U8" s="104"/>
      <c r="V8" s="104"/>
      <c r="W8" s="112"/>
      <c r="X8" s="140"/>
      <c r="Y8" s="175"/>
      <c r="Z8" s="175"/>
      <c r="AA8" s="143"/>
      <c r="AB8" s="19"/>
      <c r="AC8" s="104"/>
      <c r="AD8" s="104"/>
      <c r="AE8" s="16"/>
      <c r="AF8" s="16"/>
      <c r="AG8" s="106"/>
      <c r="AH8" s="106"/>
      <c r="AI8" s="19"/>
      <c r="AJ8" s="145"/>
      <c r="AK8" s="107"/>
      <c r="AL8" s="107"/>
      <c r="AM8" s="112"/>
      <c r="AN8" s="140"/>
      <c r="AO8" s="175"/>
      <c r="AP8" s="175"/>
      <c r="AQ8" s="143"/>
      <c r="AR8" s="19"/>
      <c r="AS8" s="106"/>
      <c r="AT8" s="106"/>
      <c r="AU8" s="16"/>
      <c r="AV8" s="16"/>
      <c r="AW8" s="106"/>
      <c r="AX8" s="106"/>
      <c r="AY8" s="19"/>
      <c r="AZ8" s="145"/>
      <c r="BA8" s="107"/>
      <c r="BB8" s="107"/>
      <c r="BC8" s="19"/>
      <c r="BD8" s="112"/>
      <c r="BE8" s="140"/>
      <c r="BF8" s="175"/>
      <c r="BG8" s="234">
        <v>0</v>
      </c>
      <c r="BH8" s="234"/>
      <c r="BI8" s="176"/>
      <c r="BJ8" s="177"/>
      <c r="BK8" s="19"/>
      <c r="BL8" s="19"/>
      <c r="BM8" s="226">
        <v>4</v>
      </c>
      <c r="BN8" s="226"/>
    </row>
    <row r="9" spans="1:66" s="13" customFormat="1" ht="11.25" customHeight="1" thickBot="1">
      <c r="A9" s="226">
        <v>1</v>
      </c>
      <c r="B9" s="226"/>
      <c r="C9" s="124"/>
      <c r="D9" s="165"/>
      <c r="E9" s="226">
        <v>1</v>
      </c>
      <c r="F9" s="226"/>
      <c r="G9" s="100"/>
      <c r="H9" s="100"/>
      <c r="I9" s="226">
        <v>2</v>
      </c>
      <c r="J9" s="226"/>
      <c r="K9" s="122"/>
      <c r="L9" s="103"/>
      <c r="M9" s="226">
        <v>0</v>
      </c>
      <c r="N9" s="226"/>
      <c r="O9" s="99"/>
      <c r="P9" s="99"/>
      <c r="Q9" s="274">
        <v>2</v>
      </c>
      <c r="R9" s="274"/>
      <c r="S9" s="122"/>
      <c r="T9" s="103"/>
      <c r="U9" s="226">
        <v>1</v>
      </c>
      <c r="V9" s="226"/>
      <c r="W9" s="100"/>
      <c r="X9" s="100"/>
      <c r="Y9" s="226">
        <v>1</v>
      </c>
      <c r="Z9" s="226"/>
      <c r="AA9" s="124"/>
      <c r="AB9" s="100"/>
      <c r="AC9" s="226">
        <v>3</v>
      </c>
      <c r="AD9" s="226"/>
      <c r="AE9" s="99"/>
      <c r="AF9" s="99"/>
      <c r="AG9" s="274">
        <v>3</v>
      </c>
      <c r="AH9" s="274"/>
      <c r="AI9" s="100"/>
      <c r="AJ9" s="146"/>
      <c r="AK9" s="226">
        <v>0</v>
      </c>
      <c r="AL9" s="226"/>
      <c r="AM9" s="100"/>
      <c r="AN9" s="100"/>
      <c r="AO9" s="226">
        <v>0</v>
      </c>
      <c r="AP9" s="226"/>
      <c r="AQ9" s="124"/>
      <c r="AR9" s="100"/>
      <c r="AS9" s="274">
        <v>1</v>
      </c>
      <c r="AT9" s="274"/>
      <c r="AU9" s="99"/>
      <c r="AV9" s="99"/>
      <c r="AW9" s="226">
        <v>0</v>
      </c>
      <c r="AX9" s="226"/>
      <c r="AY9" s="103"/>
      <c r="AZ9" s="147"/>
      <c r="BA9" s="226">
        <v>0</v>
      </c>
      <c r="BB9" s="226"/>
      <c r="BC9" s="100"/>
      <c r="BD9" s="100"/>
      <c r="BE9" s="226">
        <v>1</v>
      </c>
      <c r="BF9" s="226"/>
      <c r="BG9" s="103"/>
      <c r="BH9" s="150"/>
      <c r="BI9" s="292">
        <v>2</v>
      </c>
      <c r="BJ9" s="292"/>
      <c r="BK9" s="159"/>
      <c r="BL9" s="160"/>
      <c r="BM9" s="161"/>
      <c r="BN9" s="99"/>
    </row>
    <row r="10" spans="1:65" ht="11.25" customHeight="1">
      <c r="A10" s="22"/>
      <c r="B10" s="113"/>
      <c r="C10" s="112" t="s">
        <v>251</v>
      </c>
      <c r="D10" s="140"/>
      <c r="E10" s="141"/>
      <c r="F10" s="16"/>
      <c r="G10" s="16"/>
      <c r="H10" s="19"/>
      <c r="I10" s="121"/>
      <c r="J10" s="119"/>
      <c r="K10" s="251"/>
      <c r="L10" s="251"/>
      <c r="M10" s="20"/>
      <c r="N10" s="16"/>
      <c r="O10" s="16"/>
      <c r="P10" s="16"/>
      <c r="Q10" s="121"/>
      <c r="R10" s="119"/>
      <c r="S10" s="316"/>
      <c r="T10" s="316"/>
      <c r="U10" s="20"/>
      <c r="V10" s="16"/>
      <c r="W10" s="16"/>
      <c r="X10" s="16"/>
      <c r="Y10" s="16"/>
      <c r="Z10" s="17"/>
      <c r="AA10" s="112"/>
      <c r="AB10" s="140"/>
      <c r="AC10" s="143"/>
      <c r="AD10" s="16"/>
      <c r="AE10" s="16"/>
      <c r="AF10" s="16"/>
      <c r="AG10" s="16"/>
      <c r="AH10" s="119"/>
      <c r="AI10" s="140"/>
      <c r="AJ10" s="112"/>
      <c r="AK10" s="20"/>
      <c r="AL10" s="19"/>
      <c r="AM10" s="16"/>
      <c r="AN10" s="16"/>
      <c r="AO10" s="22"/>
      <c r="AP10" s="17"/>
      <c r="AQ10" s="112"/>
      <c r="AR10" s="140"/>
      <c r="AS10" s="143"/>
      <c r="AT10" s="16"/>
      <c r="AU10" s="16"/>
      <c r="AV10" s="16"/>
      <c r="AW10" s="22"/>
      <c r="AX10" s="117"/>
      <c r="AY10" s="251" t="s">
        <v>249</v>
      </c>
      <c r="AZ10" s="251"/>
      <c r="BA10" s="148"/>
      <c r="BB10" s="19"/>
      <c r="BC10" s="16"/>
      <c r="BD10" s="16"/>
      <c r="BE10" s="22"/>
      <c r="BF10" s="17"/>
      <c r="BG10" s="112"/>
      <c r="BH10" s="140"/>
      <c r="BI10" s="143"/>
      <c r="BJ10" s="16"/>
      <c r="BK10" s="8"/>
      <c r="BL10" s="8"/>
      <c r="BM10" s="127"/>
    </row>
    <row r="11" spans="1:65" ht="10.5" customHeight="1">
      <c r="A11" s="22"/>
      <c r="B11" s="114" t="s">
        <v>248</v>
      </c>
      <c r="C11" s="115"/>
      <c r="D11" s="115"/>
      <c r="E11" s="142"/>
      <c r="F11" s="16"/>
      <c r="G11" s="16"/>
      <c r="H11" s="19"/>
      <c r="I11" s="121"/>
      <c r="J11" s="251"/>
      <c r="K11" s="251"/>
      <c r="L11" s="251"/>
      <c r="M11" s="282"/>
      <c r="N11" s="16"/>
      <c r="O11" s="16"/>
      <c r="P11" s="16"/>
      <c r="Q11" s="121"/>
      <c r="R11" s="19"/>
      <c r="S11" s="19"/>
      <c r="T11" s="19"/>
      <c r="U11" s="22"/>
      <c r="V11" s="16"/>
      <c r="W11" s="16"/>
      <c r="X11" s="16"/>
      <c r="Y11" s="16"/>
      <c r="Z11" s="21"/>
      <c r="AA11" s="19"/>
      <c r="AB11" s="19"/>
      <c r="AC11" s="121"/>
      <c r="AD11" s="16"/>
      <c r="AE11" s="16"/>
      <c r="AF11" s="16"/>
      <c r="AG11" s="16"/>
      <c r="AH11" s="144"/>
      <c r="AI11" s="65"/>
      <c r="AJ11" s="65"/>
      <c r="AK11" s="71"/>
      <c r="AL11" s="19"/>
      <c r="AM11" s="16"/>
      <c r="AN11" s="16"/>
      <c r="AO11" s="22"/>
      <c r="AP11" s="19"/>
      <c r="AQ11" s="19"/>
      <c r="AR11" s="19"/>
      <c r="AS11" s="121"/>
      <c r="AT11" s="16"/>
      <c r="AU11" s="16"/>
      <c r="AV11" s="16"/>
      <c r="AW11" s="22"/>
      <c r="AX11" s="114" t="s">
        <v>252</v>
      </c>
      <c r="AY11" s="48"/>
      <c r="AZ11" s="48"/>
      <c r="BA11" s="149"/>
      <c r="BB11" s="19"/>
      <c r="BC11" s="16"/>
      <c r="BD11" s="16"/>
      <c r="BE11" s="22"/>
      <c r="BF11" s="114"/>
      <c r="BG11" s="19"/>
      <c r="BH11" s="19"/>
      <c r="BI11" s="121"/>
      <c r="BJ11" s="16"/>
      <c r="BK11" s="8"/>
      <c r="BL11" s="8"/>
      <c r="BM11" s="127"/>
    </row>
    <row r="12" spans="1:66" ht="10.5" customHeight="1">
      <c r="A12" s="236" t="s">
        <v>65</v>
      </c>
      <c r="B12" s="237"/>
      <c r="C12" s="76"/>
      <c r="D12" s="76"/>
      <c r="E12" s="227" t="s">
        <v>79</v>
      </c>
      <c r="F12" s="227"/>
      <c r="G12" s="77"/>
      <c r="H12" s="77"/>
      <c r="I12" s="236" t="s">
        <v>75</v>
      </c>
      <c r="J12" s="236"/>
      <c r="K12" s="76"/>
      <c r="L12" s="76"/>
      <c r="M12" s="236" t="s">
        <v>71</v>
      </c>
      <c r="N12" s="237"/>
      <c r="O12" s="78"/>
      <c r="P12" s="76"/>
      <c r="Q12" s="227" t="s">
        <v>70</v>
      </c>
      <c r="R12" s="227"/>
      <c r="S12" s="76"/>
      <c r="T12" s="76"/>
      <c r="U12" s="227" t="s">
        <v>73</v>
      </c>
      <c r="V12" s="227"/>
      <c r="W12" s="76"/>
      <c r="X12" s="76"/>
      <c r="Y12" s="236" t="s">
        <v>78</v>
      </c>
      <c r="Z12" s="236"/>
      <c r="AA12" s="76"/>
      <c r="AB12" s="76"/>
      <c r="AC12" s="227" t="s">
        <v>66</v>
      </c>
      <c r="AD12" s="227"/>
      <c r="AE12" s="78"/>
      <c r="AF12" s="76"/>
      <c r="AG12" s="236" t="s">
        <v>67</v>
      </c>
      <c r="AH12" s="237"/>
      <c r="AI12" s="76"/>
      <c r="AJ12" s="76"/>
      <c r="AK12" s="236" t="s">
        <v>77</v>
      </c>
      <c r="AL12" s="237"/>
      <c r="AM12" s="77"/>
      <c r="AN12" s="77"/>
      <c r="AO12" s="227" t="s">
        <v>72</v>
      </c>
      <c r="AP12" s="227"/>
      <c r="AQ12" s="76"/>
      <c r="AR12" s="76"/>
      <c r="AS12" s="236" t="s">
        <v>69</v>
      </c>
      <c r="AT12" s="237"/>
      <c r="AU12" s="78"/>
      <c r="AV12" s="76"/>
      <c r="AW12" s="236" t="s">
        <v>68</v>
      </c>
      <c r="AX12" s="237"/>
      <c r="AY12" s="76"/>
      <c r="AZ12" s="76"/>
      <c r="BA12" s="236" t="s">
        <v>76</v>
      </c>
      <c r="BB12" s="237"/>
      <c r="BC12" s="76"/>
      <c r="BD12" s="76"/>
      <c r="BE12" s="227" t="s">
        <v>74</v>
      </c>
      <c r="BF12" s="227"/>
      <c r="BG12" s="76"/>
      <c r="BH12" s="76"/>
      <c r="BI12" s="236" t="s">
        <v>80</v>
      </c>
      <c r="BJ12" s="237"/>
      <c r="BM12" s="306" t="s">
        <v>64</v>
      </c>
      <c r="BN12" s="306"/>
    </row>
    <row r="13" spans="1:66" ht="10.5" customHeight="1">
      <c r="A13" s="237"/>
      <c r="B13" s="237"/>
      <c r="C13" s="76"/>
      <c r="D13" s="76"/>
      <c r="E13" s="227"/>
      <c r="F13" s="227"/>
      <c r="G13" s="77"/>
      <c r="H13" s="77"/>
      <c r="I13" s="236"/>
      <c r="J13" s="236"/>
      <c r="K13" s="76"/>
      <c r="L13" s="76"/>
      <c r="M13" s="237"/>
      <c r="N13" s="237"/>
      <c r="O13" s="78"/>
      <c r="P13" s="76"/>
      <c r="Q13" s="227"/>
      <c r="R13" s="227"/>
      <c r="S13" s="76"/>
      <c r="T13" s="76"/>
      <c r="U13" s="227"/>
      <c r="V13" s="227"/>
      <c r="W13" s="76"/>
      <c r="X13" s="76"/>
      <c r="Y13" s="236"/>
      <c r="Z13" s="236"/>
      <c r="AA13" s="76"/>
      <c r="AB13" s="76"/>
      <c r="AC13" s="227"/>
      <c r="AD13" s="227"/>
      <c r="AE13" s="78"/>
      <c r="AF13" s="76"/>
      <c r="AG13" s="237"/>
      <c r="AH13" s="237"/>
      <c r="AI13" s="76"/>
      <c r="AJ13" s="76"/>
      <c r="AK13" s="237"/>
      <c r="AL13" s="237"/>
      <c r="AM13" s="77"/>
      <c r="AN13" s="77"/>
      <c r="AO13" s="227"/>
      <c r="AP13" s="227"/>
      <c r="AQ13" s="76"/>
      <c r="AR13" s="76"/>
      <c r="AS13" s="237"/>
      <c r="AT13" s="237"/>
      <c r="AU13" s="78"/>
      <c r="AV13" s="76"/>
      <c r="AW13" s="237"/>
      <c r="AX13" s="237"/>
      <c r="AY13" s="76"/>
      <c r="AZ13" s="76"/>
      <c r="BA13" s="237"/>
      <c r="BB13" s="237"/>
      <c r="BC13" s="76"/>
      <c r="BD13" s="76"/>
      <c r="BE13" s="227"/>
      <c r="BF13" s="227"/>
      <c r="BG13" s="76"/>
      <c r="BH13" s="76"/>
      <c r="BI13" s="237"/>
      <c r="BJ13" s="237"/>
      <c r="BM13" s="306"/>
      <c r="BN13" s="306"/>
    </row>
    <row r="14" spans="1:66" ht="10.5" customHeight="1">
      <c r="A14" s="237"/>
      <c r="B14" s="237"/>
      <c r="C14" s="76"/>
      <c r="D14" s="76"/>
      <c r="E14" s="227"/>
      <c r="F14" s="227"/>
      <c r="G14" s="77"/>
      <c r="H14" s="77"/>
      <c r="I14" s="236"/>
      <c r="J14" s="236"/>
      <c r="K14" s="76"/>
      <c r="L14" s="76"/>
      <c r="M14" s="237"/>
      <c r="N14" s="237"/>
      <c r="O14" s="78"/>
      <c r="P14" s="76"/>
      <c r="Q14" s="227"/>
      <c r="R14" s="227"/>
      <c r="S14" s="76"/>
      <c r="T14" s="76"/>
      <c r="U14" s="227"/>
      <c r="V14" s="227"/>
      <c r="W14" s="76"/>
      <c r="X14" s="76"/>
      <c r="Y14" s="236"/>
      <c r="Z14" s="236"/>
      <c r="AA14" s="76"/>
      <c r="AB14" s="76"/>
      <c r="AC14" s="227"/>
      <c r="AD14" s="227"/>
      <c r="AE14" s="78"/>
      <c r="AF14" s="76"/>
      <c r="AG14" s="237"/>
      <c r="AH14" s="237"/>
      <c r="AI14" s="76"/>
      <c r="AJ14" s="76"/>
      <c r="AK14" s="237"/>
      <c r="AL14" s="237"/>
      <c r="AM14" s="77"/>
      <c r="AN14" s="77"/>
      <c r="AO14" s="227"/>
      <c r="AP14" s="227"/>
      <c r="AQ14" s="76"/>
      <c r="AR14" s="76"/>
      <c r="AS14" s="237"/>
      <c r="AT14" s="237"/>
      <c r="AU14" s="78"/>
      <c r="AV14" s="76"/>
      <c r="AW14" s="237"/>
      <c r="AX14" s="237"/>
      <c r="AY14" s="76"/>
      <c r="AZ14" s="76"/>
      <c r="BA14" s="237"/>
      <c r="BB14" s="237"/>
      <c r="BC14" s="76"/>
      <c r="BD14" s="76"/>
      <c r="BE14" s="227"/>
      <c r="BF14" s="227"/>
      <c r="BG14" s="76"/>
      <c r="BH14" s="76"/>
      <c r="BI14" s="237"/>
      <c r="BJ14" s="237"/>
      <c r="BM14" s="306"/>
      <c r="BN14" s="306"/>
    </row>
    <row r="15" spans="1:66" ht="10.5" customHeight="1">
      <c r="A15" s="237"/>
      <c r="B15" s="237"/>
      <c r="C15" s="76"/>
      <c r="D15" s="76"/>
      <c r="E15" s="227"/>
      <c r="F15" s="227"/>
      <c r="G15" s="77"/>
      <c r="H15" s="77"/>
      <c r="I15" s="236"/>
      <c r="J15" s="236"/>
      <c r="K15" s="76"/>
      <c r="L15" s="76"/>
      <c r="M15" s="237"/>
      <c r="N15" s="237"/>
      <c r="O15" s="78"/>
      <c r="P15" s="76"/>
      <c r="Q15" s="227"/>
      <c r="R15" s="227"/>
      <c r="S15" s="76"/>
      <c r="T15" s="76"/>
      <c r="U15" s="227"/>
      <c r="V15" s="227"/>
      <c r="W15" s="76"/>
      <c r="X15" s="76"/>
      <c r="Y15" s="236"/>
      <c r="Z15" s="236"/>
      <c r="AA15" s="76"/>
      <c r="AB15" s="76"/>
      <c r="AC15" s="227"/>
      <c r="AD15" s="227"/>
      <c r="AE15" s="78"/>
      <c r="AF15" s="76"/>
      <c r="AG15" s="237"/>
      <c r="AH15" s="237"/>
      <c r="AI15" s="76"/>
      <c r="AJ15" s="76"/>
      <c r="AK15" s="237"/>
      <c r="AL15" s="237"/>
      <c r="AM15" s="77"/>
      <c r="AN15" s="77"/>
      <c r="AO15" s="227"/>
      <c r="AP15" s="227"/>
      <c r="AQ15" s="76"/>
      <c r="AR15" s="76"/>
      <c r="AS15" s="237"/>
      <c r="AT15" s="237"/>
      <c r="AU15" s="78"/>
      <c r="AV15" s="76"/>
      <c r="AW15" s="237"/>
      <c r="AX15" s="237"/>
      <c r="AY15" s="76"/>
      <c r="AZ15" s="76"/>
      <c r="BA15" s="237"/>
      <c r="BB15" s="237"/>
      <c r="BC15" s="76"/>
      <c r="BD15" s="76"/>
      <c r="BE15" s="227"/>
      <c r="BF15" s="227"/>
      <c r="BG15" s="76"/>
      <c r="BH15" s="76"/>
      <c r="BI15" s="237"/>
      <c r="BJ15" s="237"/>
      <c r="BM15" s="306"/>
      <c r="BN15" s="306"/>
    </row>
    <row r="16" spans="1:66" ht="10.5" customHeight="1">
      <c r="A16" s="237"/>
      <c r="B16" s="237"/>
      <c r="C16" s="76"/>
      <c r="D16" s="76"/>
      <c r="E16" s="227"/>
      <c r="F16" s="227"/>
      <c r="G16" s="77"/>
      <c r="H16" s="77"/>
      <c r="I16" s="236"/>
      <c r="J16" s="236"/>
      <c r="K16" s="76"/>
      <c r="L16" s="76"/>
      <c r="M16" s="237"/>
      <c r="N16" s="237"/>
      <c r="O16" s="78"/>
      <c r="P16" s="76"/>
      <c r="Q16" s="227"/>
      <c r="R16" s="227"/>
      <c r="S16" s="76"/>
      <c r="T16" s="76"/>
      <c r="U16" s="227"/>
      <c r="V16" s="227"/>
      <c r="W16" s="76"/>
      <c r="X16" s="76"/>
      <c r="Y16" s="236"/>
      <c r="Z16" s="236"/>
      <c r="AA16" s="76"/>
      <c r="AB16" s="76"/>
      <c r="AC16" s="227"/>
      <c r="AD16" s="227"/>
      <c r="AE16" s="78"/>
      <c r="AF16" s="76"/>
      <c r="AG16" s="237"/>
      <c r="AH16" s="237"/>
      <c r="AI16" s="76"/>
      <c r="AJ16" s="76"/>
      <c r="AK16" s="237"/>
      <c r="AL16" s="237"/>
      <c r="AM16" s="77"/>
      <c r="AN16" s="77"/>
      <c r="AO16" s="227"/>
      <c r="AP16" s="227"/>
      <c r="AQ16" s="76"/>
      <c r="AR16" s="76"/>
      <c r="AS16" s="237"/>
      <c r="AT16" s="237"/>
      <c r="AU16" s="78"/>
      <c r="AV16" s="76"/>
      <c r="AW16" s="237"/>
      <c r="AX16" s="237"/>
      <c r="AY16" s="76"/>
      <c r="AZ16" s="76"/>
      <c r="BA16" s="237"/>
      <c r="BB16" s="237"/>
      <c r="BC16" s="76"/>
      <c r="BD16" s="76"/>
      <c r="BE16" s="227"/>
      <c r="BF16" s="227"/>
      <c r="BG16" s="76"/>
      <c r="BH16" s="76"/>
      <c r="BI16" s="237"/>
      <c r="BJ16" s="237"/>
      <c r="BM16" s="307"/>
      <c r="BN16" s="307"/>
    </row>
    <row r="17" spans="1:66" ht="10.5" customHeight="1">
      <c r="A17" s="258" t="s">
        <v>187</v>
      </c>
      <c r="B17" s="259"/>
      <c r="C17" s="23"/>
      <c r="D17" s="24"/>
      <c r="E17" s="286" t="s">
        <v>188</v>
      </c>
      <c r="F17" s="287"/>
      <c r="G17" s="23"/>
      <c r="H17" s="23"/>
      <c r="I17" s="286" t="s">
        <v>189</v>
      </c>
      <c r="J17" s="287"/>
      <c r="K17" s="23"/>
      <c r="L17" s="24"/>
      <c r="M17" s="244" t="s">
        <v>190</v>
      </c>
      <c r="N17" s="245"/>
      <c r="O17" s="23"/>
      <c r="P17" s="23"/>
      <c r="Q17" s="258" t="s">
        <v>191</v>
      </c>
      <c r="R17" s="259"/>
      <c r="S17" s="23"/>
      <c r="T17" s="24"/>
      <c r="U17" s="293" t="s">
        <v>192</v>
      </c>
      <c r="V17" s="294"/>
      <c r="W17" s="24"/>
      <c r="X17" s="23"/>
      <c r="Y17" s="238" t="s">
        <v>193</v>
      </c>
      <c r="Z17" s="239"/>
      <c r="AA17" s="23"/>
      <c r="AB17" s="23"/>
      <c r="AC17" s="238" t="s">
        <v>194</v>
      </c>
      <c r="AD17" s="239"/>
      <c r="AE17" s="23"/>
      <c r="AF17" s="23"/>
      <c r="AG17" s="238" t="s">
        <v>195</v>
      </c>
      <c r="AH17" s="239"/>
      <c r="AI17" s="23"/>
      <c r="AJ17" s="24"/>
      <c r="AK17" s="238" t="s">
        <v>196</v>
      </c>
      <c r="AL17" s="239"/>
      <c r="AM17" s="24"/>
      <c r="AN17" s="23"/>
      <c r="AO17" s="228" t="s">
        <v>197</v>
      </c>
      <c r="AP17" s="229"/>
      <c r="AQ17" s="23"/>
      <c r="AR17" s="23"/>
      <c r="AS17" s="238" t="s">
        <v>198</v>
      </c>
      <c r="AT17" s="239"/>
      <c r="AU17" s="23"/>
      <c r="AV17" s="23"/>
      <c r="AW17" s="275" t="s">
        <v>199</v>
      </c>
      <c r="AX17" s="276"/>
      <c r="AY17" s="23"/>
      <c r="AZ17" s="24"/>
      <c r="BA17" s="244" t="s">
        <v>200</v>
      </c>
      <c r="BB17" s="229"/>
      <c r="BC17" s="23"/>
      <c r="BD17" s="23"/>
      <c r="BE17" s="228" t="s">
        <v>201</v>
      </c>
      <c r="BF17" s="229"/>
      <c r="BI17" s="238" t="s">
        <v>202</v>
      </c>
      <c r="BJ17" s="239"/>
      <c r="BM17" s="300" t="s">
        <v>203</v>
      </c>
      <c r="BN17" s="301"/>
    </row>
    <row r="18" spans="1:66" ht="10.5" customHeight="1">
      <c r="A18" s="260"/>
      <c r="B18" s="261"/>
      <c r="C18" s="23"/>
      <c r="D18" s="24"/>
      <c r="E18" s="288"/>
      <c r="F18" s="289"/>
      <c r="G18" s="23"/>
      <c r="H18" s="23"/>
      <c r="I18" s="288"/>
      <c r="J18" s="289"/>
      <c r="K18" s="23"/>
      <c r="L18" s="24"/>
      <c r="M18" s="246"/>
      <c r="N18" s="247"/>
      <c r="O18" s="23"/>
      <c r="P18" s="23"/>
      <c r="Q18" s="260"/>
      <c r="R18" s="261"/>
      <c r="S18" s="23"/>
      <c r="T18" s="23"/>
      <c r="U18" s="295"/>
      <c r="V18" s="296"/>
      <c r="W18" s="23"/>
      <c r="X18" s="23"/>
      <c r="Y18" s="240"/>
      <c r="Z18" s="241"/>
      <c r="AA18" s="23"/>
      <c r="AB18" s="23"/>
      <c r="AC18" s="240"/>
      <c r="AD18" s="241"/>
      <c r="AE18" s="23"/>
      <c r="AF18" s="23"/>
      <c r="AG18" s="240"/>
      <c r="AH18" s="241"/>
      <c r="AI18" s="23"/>
      <c r="AJ18" s="23"/>
      <c r="AK18" s="240"/>
      <c r="AL18" s="241"/>
      <c r="AM18" s="23"/>
      <c r="AN18" s="23"/>
      <c r="AO18" s="230"/>
      <c r="AP18" s="231"/>
      <c r="AQ18" s="23"/>
      <c r="AR18" s="23"/>
      <c r="AS18" s="240"/>
      <c r="AT18" s="241"/>
      <c r="AU18" s="23"/>
      <c r="AV18" s="23"/>
      <c r="AW18" s="277"/>
      <c r="AX18" s="278"/>
      <c r="AY18" s="23"/>
      <c r="AZ18" s="23"/>
      <c r="BA18" s="230"/>
      <c r="BB18" s="231"/>
      <c r="BC18" s="23"/>
      <c r="BD18" s="23"/>
      <c r="BE18" s="230"/>
      <c r="BF18" s="231"/>
      <c r="BI18" s="240"/>
      <c r="BJ18" s="241"/>
      <c r="BM18" s="302"/>
      <c r="BN18" s="303"/>
    </row>
    <row r="19" spans="1:66" ht="10.5" customHeight="1">
      <c r="A19" s="260"/>
      <c r="B19" s="261"/>
      <c r="C19" s="23"/>
      <c r="D19" s="24"/>
      <c r="E19" s="288"/>
      <c r="F19" s="289"/>
      <c r="G19" s="23"/>
      <c r="H19" s="23"/>
      <c r="I19" s="288"/>
      <c r="J19" s="289"/>
      <c r="K19" s="23"/>
      <c r="L19" s="24"/>
      <c r="M19" s="246"/>
      <c r="N19" s="247"/>
      <c r="O19" s="23"/>
      <c r="P19" s="23"/>
      <c r="Q19" s="260"/>
      <c r="R19" s="261"/>
      <c r="S19" s="23"/>
      <c r="T19" s="23"/>
      <c r="U19" s="295"/>
      <c r="V19" s="296"/>
      <c r="W19" s="23"/>
      <c r="X19" s="23"/>
      <c r="Y19" s="240"/>
      <c r="Z19" s="241"/>
      <c r="AA19" s="23"/>
      <c r="AB19" s="23"/>
      <c r="AC19" s="240"/>
      <c r="AD19" s="241"/>
      <c r="AE19" s="23"/>
      <c r="AF19" s="23"/>
      <c r="AG19" s="240"/>
      <c r="AH19" s="241"/>
      <c r="AI19" s="23"/>
      <c r="AJ19" s="23"/>
      <c r="AK19" s="240"/>
      <c r="AL19" s="241"/>
      <c r="AM19" s="23"/>
      <c r="AN19" s="23"/>
      <c r="AO19" s="230"/>
      <c r="AP19" s="231"/>
      <c r="AQ19" s="23"/>
      <c r="AR19" s="23"/>
      <c r="AS19" s="240"/>
      <c r="AT19" s="241"/>
      <c r="AU19" s="23"/>
      <c r="AV19" s="23"/>
      <c r="AW19" s="277"/>
      <c r="AX19" s="278"/>
      <c r="AY19" s="23"/>
      <c r="AZ19" s="23"/>
      <c r="BA19" s="230"/>
      <c r="BB19" s="231"/>
      <c r="BC19" s="23"/>
      <c r="BD19" s="23"/>
      <c r="BE19" s="230"/>
      <c r="BF19" s="231"/>
      <c r="BI19" s="240"/>
      <c r="BJ19" s="241"/>
      <c r="BM19" s="302"/>
      <c r="BN19" s="303"/>
    </row>
    <row r="20" spans="1:66" ht="10.5" customHeight="1">
      <c r="A20" s="260"/>
      <c r="B20" s="261"/>
      <c r="C20" s="23"/>
      <c r="D20" s="24"/>
      <c r="E20" s="288"/>
      <c r="F20" s="289"/>
      <c r="G20" s="23"/>
      <c r="H20" s="23"/>
      <c r="I20" s="288"/>
      <c r="J20" s="289"/>
      <c r="K20" s="23"/>
      <c r="L20" s="24"/>
      <c r="M20" s="246"/>
      <c r="N20" s="247"/>
      <c r="O20" s="23"/>
      <c r="P20" s="23"/>
      <c r="Q20" s="260"/>
      <c r="R20" s="261"/>
      <c r="S20" s="23"/>
      <c r="T20" s="23"/>
      <c r="U20" s="295"/>
      <c r="V20" s="296"/>
      <c r="W20" s="23"/>
      <c r="X20" s="23"/>
      <c r="Y20" s="240"/>
      <c r="Z20" s="241"/>
      <c r="AA20" s="23"/>
      <c r="AB20" s="23"/>
      <c r="AC20" s="240"/>
      <c r="AD20" s="241"/>
      <c r="AE20" s="23"/>
      <c r="AF20" s="23"/>
      <c r="AG20" s="240"/>
      <c r="AH20" s="241"/>
      <c r="AI20" s="23"/>
      <c r="AJ20" s="23"/>
      <c r="AK20" s="240"/>
      <c r="AL20" s="241"/>
      <c r="AM20" s="23"/>
      <c r="AN20" s="23"/>
      <c r="AO20" s="230"/>
      <c r="AP20" s="231"/>
      <c r="AQ20" s="23"/>
      <c r="AR20" s="23"/>
      <c r="AS20" s="240"/>
      <c r="AT20" s="241"/>
      <c r="AU20" s="23"/>
      <c r="AV20" s="23"/>
      <c r="AW20" s="277"/>
      <c r="AX20" s="278"/>
      <c r="AY20" s="23"/>
      <c r="AZ20" s="23"/>
      <c r="BA20" s="230"/>
      <c r="BB20" s="231"/>
      <c r="BC20" s="23"/>
      <c r="BD20" s="23"/>
      <c r="BE20" s="230"/>
      <c r="BF20" s="231"/>
      <c r="BI20" s="240"/>
      <c r="BJ20" s="241"/>
      <c r="BM20" s="302"/>
      <c r="BN20" s="303"/>
    </row>
    <row r="21" spans="1:66" ht="10.5" customHeight="1">
      <c r="A21" s="260"/>
      <c r="B21" s="261"/>
      <c r="C21" s="23"/>
      <c r="D21" s="24"/>
      <c r="E21" s="288"/>
      <c r="F21" s="289"/>
      <c r="G21" s="23"/>
      <c r="H21" s="23"/>
      <c r="I21" s="288"/>
      <c r="J21" s="289"/>
      <c r="K21" s="23"/>
      <c r="L21" s="24"/>
      <c r="M21" s="246"/>
      <c r="N21" s="247"/>
      <c r="O21" s="23"/>
      <c r="P21" s="23"/>
      <c r="Q21" s="260"/>
      <c r="R21" s="261"/>
      <c r="S21" s="23"/>
      <c r="T21" s="23"/>
      <c r="U21" s="295"/>
      <c r="V21" s="296"/>
      <c r="W21" s="23"/>
      <c r="X21" s="23"/>
      <c r="Y21" s="240"/>
      <c r="Z21" s="241"/>
      <c r="AA21" s="23"/>
      <c r="AB21" s="23"/>
      <c r="AC21" s="240"/>
      <c r="AD21" s="241"/>
      <c r="AE21" s="23"/>
      <c r="AF21" s="23"/>
      <c r="AG21" s="240"/>
      <c r="AH21" s="241"/>
      <c r="AI21" s="23"/>
      <c r="AJ21" s="23"/>
      <c r="AK21" s="240"/>
      <c r="AL21" s="241"/>
      <c r="AM21" s="23"/>
      <c r="AN21" s="23"/>
      <c r="AO21" s="230"/>
      <c r="AP21" s="231"/>
      <c r="AQ21" s="23"/>
      <c r="AR21" s="23"/>
      <c r="AS21" s="240"/>
      <c r="AT21" s="241"/>
      <c r="AU21" s="23"/>
      <c r="AV21" s="23"/>
      <c r="AW21" s="277"/>
      <c r="AX21" s="278"/>
      <c r="AY21" s="23"/>
      <c r="AZ21" s="23"/>
      <c r="BA21" s="230"/>
      <c r="BB21" s="231"/>
      <c r="BC21" s="23"/>
      <c r="BD21" s="23"/>
      <c r="BE21" s="230"/>
      <c r="BF21" s="231"/>
      <c r="BI21" s="240"/>
      <c r="BJ21" s="241"/>
      <c r="BM21" s="302"/>
      <c r="BN21" s="303"/>
    </row>
    <row r="22" spans="1:66" ht="10.5" customHeight="1">
      <c r="A22" s="260"/>
      <c r="B22" s="261"/>
      <c r="C22" s="23"/>
      <c r="D22" s="24"/>
      <c r="E22" s="288"/>
      <c r="F22" s="289"/>
      <c r="G22" s="23"/>
      <c r="H22" s="23"/>
      <c r="I22" s="288"/>
      <c r="J22" s="289"/>
      <c r="K22" s="23"/>
      <c r="L22" s="24"/>
      <c r="M22" s="246"/>
      <c r="N22" s="247"/>
      <c r="O22" s="23"/>
      <c r="P22" s="23"/>
      <c r="Q22" s="260"/>
      <c r="R22" s="261"/>
      <c r="S22" s="23"/>
      <c r="T22" s="23"/>
      <c r="U22" s="295"/>
      <c r="V22" s="296"/>
      <c r="W22" s="23"/>
      <c r="X22" s="23"/>
      <c r="Y22" s="240"/>
      <c r="Z22" s="241"/>
      <c r="AA22" s="23"/>
      <c r="AB22" s="23"/>
      <c r="AC22" s="240"/>
      <c r="AD22" s="241"/>
      <c r="AE22" s="23"/>
      <c r="AF22" s="23"/>
      <c r="AG22" s="240"/>
      <c r="AH22" s="241"/>
      <c r="AI22" s="23"/>
      <c r="AJ22" s="23"/>
      <c r="AK22" s="240"/>
      <c r="AL22" s="241"/>
      <c r="AM22" s="23"/>
      <c r="AN22" s="23"/>
      <c r="AO22" s="230"/>
      <c r="AP22" s="231"/>
      <c r="AQ22" s="23"/>
      <c r="AR22" s="23"/>
      <c r="AS22" s="240"/>
      <c r="AT22" s="241"/>
      <c r="AU22" s="23"/>
      <c r="AV22" s="23"/>
      <c r="AW22" s="277"/>
      <c r="AX22" s="278"/>
      <c r="AY22" s="23"/>
      <c r="AZ22" s="23"/>
      <c r="BA22" s="230"/>
      <c r="BB22" s="231"/>
      <c r="BC22" s="23"/>
      <c r="BD22" s="23"/>
      <c r="BE22" s="230"/>
      <c r="BF22" s="231"/>
      <c r="BI22" s="240"/>
      <c r="BJ22" s="241"/>
      <c r="BM22" s="302"/>
      <c r="BN22" s="303"/>
    </row>
    <row r="23" spans="1:66" ht="10.5" customHeight="1">
      <c r="A23" s="260"/>
      <c r="B23" s="261"/>
      <c r="C23" s="23"/>
      <c r="D23" s="24"/>
      <c r="E23" s="288"/>
      <c r="F23" s="289"/>
      <c r="G23" s="23"/>
      <c r="H23" s="23"/>
      <c r="I23" s="288"/>
      <c r="J23" s="289"/>
      <c r="K23" s="23"/>
      <c r="L23" s="24"/>
      <c r="M23" s="246"/>
      <c r="N23" s="247"/>
      <c r="O23" s="23"/>
      <c r="P23" s="23"/>
      <c r="Q23" s="260"/>
      <c r="R23" s="261"/>
      <c r="S23" s="23"/>
      <c r="T23" s="23"/>
      <c r="U23" s="295"/>
      <c r="V23" s="296"/>
      <c r="W23" s="23"/>
      <c r="X23" s="23"/>
      <c r="Y23" s="240"/>
      <c r="Z23" s="241"/>
      <c r="AA23" s="23"/>
      <c r="AB23" s="23"/>
      <c r="AC23" s="240"/>
      <c r="AD23" s="241"/>
      <c r="AE23" s="23"/>
      <c r="AF23" s="23"/>
      <c r="AG23" s="240"/>
      <c r="AH23" s="241"/>
      <c r="AI23" s="23"/>
      <c r="AJ23" s="23"/>
      <c r="AK23" s="240"/>
      <c r="AL23" s="241"/>
      <c r="AM23" s="23"/>
      <c r="AN23" s="23"/>
      <c r="AO23" s="230"/>
      <c r="AP23" s="231"/>
      <c r="AQ23" s="23"/>
      <c r="AR23" s="23"/>
      <c r="AS23" s="240"/>
      <c r="AT23" s="241"/>
      <c r="AU23" s="23"/>
      <c r="AV23" s="23"/>
      <c r="AW23" s="277"/>
      <c r="AX23" s="278"/>
      <c r="AY23" s="23"/>
      <c r="AZ23" s="23"/>
      <c r="BA23" s="230"/>
      <c r="BB23" s="231"/>
      <c r="BC23" s="23"/>
      <c r="BD23" s="23"/>
      <c r="BE23" s="230"/>
      <c r="BF23" s="231"/>
      <c r="BI23" s="240"/>
      <c r="BJ23" s="241"/>
      <c r="BM23" s="302"/>
      <c r="BN23" s="303"/>
    </row>
    <row r="24" spans="1:66" ht="10.5" customHeight="1">
      <c r="A24" s="262"/>
      <c r="B24" s="263"/>
      <c r="C24" s="23"/>
      <c r="D24" s="24"/>
      <c r="E24" s="290"/>
      <c r="F24" s="291"/>
      <c r="G24" s="23"/>
      <c r="H24" s="23"/>
      <c r="I24" s="290"/>
      <c r="J24" s="291"/>
      <c r="K24" s="23"/>
      <c r="L24" s="24"/>
      <c r="M24" s="248"/>
      <c r="N24" s="249"/>
      <c r="O24" s="23"/>
      <c r="P24" s="23"/>
      <c r="Q24" s="262"/>
      <c r="R24" s="263"/>
      <c r="S24" s="23"/>
      <c r="T24" s="23"/>
      <c r="U24" s="297"/>
      <c r="V24" s="298"/>
      <c r="W24" s="23"/>
      <c r="X24" s="23"/>
      <c r="Y24" s="242"/>
      <c r="Z24" s="243"/>
      <c r="AA24" s="23"/>
      <c r="AB24" s="23"/>
      <c r="AC24" s="242"/>
      <c r="AD24" s="243"/>
      <c r="AE24" s="23"/>
      <c r="AF24" s="23"/>
      <c r="AG24" s="242"/>
      <c r="AH24" s="243"/>
      <c r="AI24" s="23"/>
      <c r="AJ24" s="23"/>
      <c r="AK24" s="242"/>
      <c r="AL24" s="243"/>
      <c r="AM24" s="23"/>
      <c r="AN24" s="23"/>
      <c r="AO24" s="232"/>
      <c r="AP24" s="233"/>
      <c r="AQ24" s="23"/>
      <c r="AR24" s="23"/>
      <c r="AS24" s="242"/>
      <c r="AT24" s="243"/>
      <c r="AU24" s="23"/>
      <c r="AV24" s="23"/>
      <c r="AW24" s="279"/>
      <c r="AX24" s="280"/>
      <c r="AY24" s="23"/>
      <c r="AZ24" s="23"/>
      <c r="BA24" s="232"/>
      <c r="BB24" s="233"/>
      <c r="BC24" s="23"/>
      <c r="BD24" s="23"/>
      <c r="BE24" s="232"/>
      <c r="BF24" s="233"/>
      <c r="BI24" s="242"/>
      <c r="BJ24" s="243"/>
      <c r="BM24" s="304"/>
      <c r="BN24" s="305"/>
    </row>
    <row r="25" spans="1:66" ht="10.5" customHeight="1">
      <c r="A25" s="83"/>
      <c r="B25" s="83"/>
      <c r="C25" s="23"/>
      <c r="D25" s="24"/>
      <c r="E25" s="84"/>
      <c r="F25" s="84"/>
      <c r="G25" s="23"/>
      <c r="H25" s="23"/>
      <c r="I25" s="84"/>
      <c r="J25" s="84"/>
      <c r="K25" s="23"/>
      <c r="L25" s="24"/>
      <c r="M25" s="84"/>
      <c r="N25" s="84"/>
      <c r="O25" s="23"/>
      <c r="P25" s="23"/>
      <c r="Q25" s="83"/>
      <c r="R25" s="83"/>
      <c r="S25" s="23"/>
      <c r="T25" s="23"/>
      <c r="U25" s="85"/>
      <c r="V25" s="85"/>
      <c r="W25" s="23"/>
      <c r="X25" s="23"/>
      <c r="Y25" s="84"/>
      <c r="Z25" s="84"/>
      <c r="AA25" s="23"/>
      <c r="AB25" s="23"/>
      <c r="AC25" s="86"/>
      <c r="AD25" s="86"/>
      <c r="AE25" s="23"/>
      <c r="AF25" s="23"/>
      <c r="AG25" s="84"/>
      <c r="AH25" s="84"/>
      <c r="AI25" s="23"/>
      <c r="AJ25" s="23"/>
      <c r="AK25" s="83"/>
      <c r="AL25" s="83"/>
      <c r="AM25" s="23"/>
      <c r="AN25" s="23"/>
      <c r="AO25" s="87"/>
      <c r="AP25" s="87"/>
      <c r="AQ25" s="23"/>
      <c r="AR25" s="23"/>
      <c r="AS25" s="85"/>
      <c r="AT25" s="85"/>
      <c r="AU25" s="23"/>
      <c r="AV25" s="23"/>
      <c r="AW25" s="83"/>
      <c r="AX25" s="83"/>
      <c r="AY25" s="23"/>
      <c r="AZ25" s="23"/>
      <c r="BA25" s="88"/>
      <c r="BB25" s="88"/>
      <c r="BC25" s="23"/>
      <c r="BD25" s="23"/>
      <c r="BE25" s="89"/>
      <c r="BF25" s="89"/>
      <c r="BI25" s="84"/>
      <c r="BJ25" s="84"/>
      <c r="BM25" s="72"/>
      <c r="BN25" s="72"/>
    </row>
    <row r="26" spans="2:61" s="13" customFormat="1" ht="10.5" customHeight="1">
      <c r="B26" s="250"/>
      <c r="C26" s="250"/>
      <c r="D26" s="14"/>
      <c r="E26" s="14"/>
      <c r="F26" s="14"/>
      <c r="G26" s="14"/>
      <c r="H26" s="14"/>
      <c r="I26" s="14"/>
      <c r="J26" s="14"/>
      <c r="K26" s="14"/>
      <c r="L26" s="271"/>
      <c r="M26" s="271"/>
      <c r="N26" s="14"/>
      <c r="O26" s="14"/>
      <c r="P26" s="14"/>
      <c r="Q26" s="14"/>
      <c r="R26" s="250"/>
      <c r="S26" s="250"/>
      <c r="T26" s="14"/>
      <c r="U26" s="14"/>
      <c r="V26" s="14"/>
      <c r="W26" s="14"/>
      <c r="X26" s="14"/>
      <c r="Y26" s="14"/>
      <c r="Z26" s="14"/>
      <c r="AA26" s="14"/>
      <c r="AB26" s="271"/>
      <c r="AC26" s="271"/>
      <c r="AD26" s="14"/>
      <c r="AE26" s="14"/>
      <c r="AF26" s="14"/>
      <c r="AG26" s="14"/>
      <c r="AH26" s="250"/>
      <c r="AI26" s="250"/>
      <c r="AJ26" s="14"/>
      <c r="AK26" s="14"/>
      <c r="AL26" s="14"/>
      <c r="AM26" s="14"/>
      <c r="AN26" s="14"/>
      <c r="AO26" s="14"/>
      <c r="AP26" s="14"/>
      <c r="AQ26" s="14"/>
      <c r="AR26" s="271"/>
      <c r="AS26" s="271"/>
      <c r="AT26" s="14"/>
      <c r="AU26" s="14"/>
      <c r="AV26" s="14"/>
      <c r="AW26" s="14"/>
      <c r="AX26" s="250"/>
      <c r="AY26" s="250"/>
      <c r="AZ26" s="14"/>
      <c r="BA26" s="14"/>
      <c r="BB26" s="66"/>
      <c r="BC26" s="66"/>
      <c r="BD26" s="66"/>
      <c r="BE26" s="66"/>
      <c r="BF26" s="14"/>
      <c r="BG26" s="14"/>
      <c r="BH26" s="271"/>
      <c r="BI26" s="271"/>
    </row>
    <row r="27" spans="2:61" s="13" customFormat="1" ht="10.5" customHeight="1">
      <c r="B27" s="250"/>
      <c r="C27" s="250"/>
      <c r="D27" s="14"/>
      <c r="E27" s="14"/>
      <c r="F27" s="14"/>
      <c r="G27" s="14"/>
      <c r="H27" s="14"/>
      <c r="I27" s="14"/>
      <c r="J27" s="14"/>
      <c r="K27" s="14"/>
      <c r="L27" s="271"/>
      <c r="M27" s="271"/>
      <c r="N27" s="14"/>
      <c r="O27" s="14"/>
      <c r="P27" s="14"/>
      <c r="Q27" s="14"/>
      <c r="R27" s="250"/>
      <c r="S27" s="250"/>
      <c r="T27" s="14"/>
      <c r="U27" s="14"/>
      <c r="V27" s="14"/>
      <c r="W27" s="14"/>
      <c r="X27" s="14"/>
      <c r="Y27" s="14"/>
      <c r="Z27" s="14"/>
      <c r="AA27" s="14"/>
      <c r="AB27" s="271"/>
      <c r="AC27" s="271"/>
      <c r="AD27" s="14"/>
      <c r="AE27" s="14"/>
      <c r="AF27" s="14"/>
      <c r="AG27" s="14"/>
      <c r="AH27" s="250"/>
      <c r="AI27" s="250"/>
      <c r="AJ27" s="14"/>
      <c r="AK27" s="14"/>
      <c r="AL27" s="14"/>
      <c r="AM27" s="14"/>
      <c r="AN27" s="14"/>
      <c r="AO27" s="14"/>
      <c r="AP27" s="14"/>
      <c r="AQ27" s="14"/>
      <c r="AR27" s="271"/>
      <c r="AS27" s="271"/>
      <c r="AT27" s="14"/>
      <c r="AU27" s="14"/>
      <c r="AV27" s="14"/>
      <c r="AW27" s="14"/>
      <c r="AX27" s="250"/>
      <c r="AY27" s="250"/>
      <c r="AZ27" s="14"/>
      <c r="BA27" s="14"/>
      <c r="BB27" s="66"/>
      <c r="BC27" s="66"/>
      <c r="BD27" s="66"/>
      <c r="BE27" s="66"/>
      <c r="BF27" s="14"/>
      <c r="BG27" s="14"/>
      <c r="BH27" s="271"/>
      <c r="BI27" s="271"/>
    </row>
    <row r="28" spans="2:61" s="13" customFormat="1" ht="10.5" customHeight="1">
      <c r="B28" s="250"/>
      <c r="C28" s="250"/>
      <c r="D28" s="14"/>
      <c r="E28" s="14"/>
      <c r="F28" s="14"/>
      <c r="G28" s="14"/>
      <c r="H28" s="14"/>
      <c r="I28" s="14"/>
      <c r="J28" s="14"/>
      <c r="K28" s="14"/>
      <c r="L28" s="271"/>
      <c r="M28" s="271"/>
      <c r="N28" s="14"/>
      <c r="O28" s="14"/>
      <c r="P28" s="14"/>
      <c r="Q28" s="14"/>
      <c r="R28" s="250"/>
      <c r="S28" s="250"/>
      <c r="T28" s="14"/>
      <c r="U28" s="14"/>
      <c r="V28" s="14"/>
      <c r="W28" s="14"/>
      <c r="X28" s="14"/>
      <c r="Y28" s="14"/>
      <c r="Z28" s="14"/>
      <c r="AA28" s="14"/>
      <c r="AB28" s="271"/>
      <c r="AC28" s="271"/>
      <c r="AD28" s="14"/>
      <c r="AE28" s="14"/>
      <c r="AF28" s="14"/>
      <c r="AG28" s="14"/>
      <c r="AH28" s="250"/>
      <c r="AI28" s="250"/>
      <c r="AJ28" s="14"/>
      <c r="AK28" s="14"/>
      <c r="AL28" s="14"/>
      <c r="AM28" s="14"/>
      <c r="AN28" s="14"/>
      <c r="AO28" s="14"/>
      <c r="AP28" s="14"/>
      <c r="AQ28" s="14"/>
      <c r="AR28" s="271"/>
      <c r="AS28" s="271"/>
      <c r="AT28" s="14"/>
      <c r="AU28" s="14"/>
      <c r="AV28" s="14"/>
      <c r="AW28" s="14"/>
      <c r="AX28" s="250"/>
      <c r="AY28" s="250"/>
      <c r="AZ28" s="14"/>
      <c r="BA28" s="14"/>
      <c r="BB28" s="66"/>
      <c r="BC28" s="66"/>
      <c r="BD28" s="66"/>
      <c r="BE28" s="66"/>
      <c r="BF28" s="14"/>
      <c r="BG28" s="14"/>
      <c r="BH28" s="271"/>
      <c r="BI28" s="271"/>
    </row>
    <row r="29" spans="4:59" ht="10.5" customHeight="1">
      <c r="D29" s="8"/>
      <c r="E29" s="8"/>
      <c r="F29" s="8"/>
      <c r="G29" s="8"/>
      <c r="H29" s="8"/>
      <c r="I29" s="8"/>
      <c r="J29" s="8"/>
      <c r="K29" s="8"/>
      <c r="T29" s="8"/>
      <c r="U29" s="8"/>
      <c r="V29" s="8"/>
      <c r="W29" s="8"/>
      <c r="X29" s="8"/>
      <c r="Y29" s="8"/>
      <c r="Z29" s="8"/>
      <c r="AA29" s="8"/>
      <c r="AJ29" s="8"/>
      <c r="AK29" s="8"/>
      <c r="AL29" s="8"/>
      <c r="AM29" s="8"/>
      <c r="AN29" s="8"/>
      <c r="AO29" s="8"/>
      <c r="AP29" s="8"/>
      <c r="AQ29" s="8"/>
      <c r="AZ29" s="8"/>
      <c r="BA29" s="8"/>
      <c r="BB29" s="8"/>
      <c r="BC29" s="8"/>
      <c r="BD29" s="8"/>
      <c r="BE29" s="8"/>
      <c r="BF29" s="8"/>
      <c r="BG29" s="8"/>
    </row>
    <row r="30" spans="1:27" ht="13.5" customHeight="1">
      <c r="A30" s="284" t="s">
        <v>35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5"/>
      <c r="U30" s="25"/>
      <c r="V30" s="25"/>
      <c r="W30" s="25"/>
      <c r="X30" s="25"/>
      <c r="Y30" s="25"/>
      <c r="Z30" s="25"/>
      <c r="AA30" s="25"/>
    </row>
    <row r="31" spans="1:27" ht="13.5" customHeight="1">
      <c r="A31" s="284" t="s">
        <v>36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"/>
      <c r="U31" s="2"/>
      <c r="V31" s="2"/>
      <c r="W31" s="2"/>
      <c r="X31" s="2"/>
      <c r="Y31" s="2"/>
      <c r="Z31" s="2"/>
      <c r="AA31" s="2"/>
    </row>
    <row r="32" spans="15:48" ht="10.5" customHeight="1">
      <c r="O32" s="25"/>
      <c r="P32" s="25"/>
      <c r="AE32" s="3"/>
      <c r="AU32" s="25"/>
      <c r="AV32" s="25"/>
    </row>
    <row r="33" spans="16:47" ht="10.5" customHeight="1">
      <c r="P33" s="4"/>
      <c r="Q33" s="5"/>
      <c r="R33" s="5"/>
      <c r="S33" s="73"/>
      <c r="T33" s="73"/>
      <c r="U33" s="5"/>
      <c r="V33" s="5"/>
      <c r="W33" s="5"/>
      <c r="X33" s="5"/>
      <c r="Y33" s="5"/>
      <c r="Z33" s="5"/>
      <c r="AA33" s="5"/>
      <c r="AB33" s="5"/>
      <c r="AC33" s="5"/>
      <c r="AD33" s="5"/>
      <c r="AE33" s="315"/>
      <c r="AF33" s="31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73"/>
      <c r="AR33" s="73"/>
      <c r="AS33" s="5"/>
      <c r="AT33" s="5"/>
      <c r="AU33" s="6"/>
    </row>
    <row r="34" spans="7:56" ht="10.5" customHeight="1">
      <c r="G34" s="25"/>
      <c r="H34" s="25"/>
      <c r="P34" s="7"/>
      <c r="Q34" s="8"/>
      <c r="R34" s="8"/>
      <c r="S34" s="8"/>
      <c r="T34" s="9"/>
      <c r="U34" s="10"/>
      <c r="V34" s="10"/>
      <c r="W34" s="75"/>
      <c r="X34" s="75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272"/>
      <c r="AN34" s="272"/>
      <c r="AO34" s="10"/>
      <c r="AP34" s="10"/>
      <c r="AQ34" s="11"/>
      <c r="AR34" s="8"/>
      <c r="AS34" s="8"/>
      <c r="AT34" s="8"/>
      <c r="AU34" s="12"/>
      <c r="AW34" s="32"/>
      <c r="AX34" s="32"/>
      <c r="AY34" s="32"/>
      <c r="AZ34" s="32"/>
      <c r="BA34" s="32"/>
      <c r="BB34" s="32"/>
      <c r="BC34" s="281"/>
      <c r="BD34" s="281"/>
    </row>
    <row r="35" spans="1:66" s="13" customFormat="1" ht="10.5" customHeight="1">
      <c r="A35" s="99"/>
      <c r="B35" s="99"/>
      <c r="C35" s="271">
        <v>2</v>
      </c>
      <c r="D35" s="271"/>
      <c r="E35" s="100"/>
      <c r="F35" s="100"/>
      <c r="G35" s="100"/>
      <c r="H35" s="173"/>
      <c r="I35" s="102"/>
      <c r="J35" s="102"/>
      <c r="K35" s="73"/>
      <c r="L35" s="73"/>
      <c r="M35" s="102"/>
      <c r="N35" s="102"/>
      <c r="O35" s="270"/>
      <c r="P35" s="270"/>
      <c r="Q35" s="102"/>
      <c r="R35" s="102"/>
      <c r="S35" s="73"/>
      <c r="T35" s="73"/>
      <c r="U35" s="102"/>
      <c r="V35" s="102"/>
      <c r="W35" s="174"/>
      <c r="X35" s="100"/>
      <c r="Y35" s="100"/>
      <c r="Z35" s="100"/>
      <c r="AA35" s="299">
        <v>0</v>
      </c>
      <c r="AB35" s="299"/>
      <c r="AC35" s="99"/>
      <c r="AD35" s="99"/>
      <c r="AE35" s="273"/>
      <c r="AF35" s="273"/>
      <c r="AG35" s="99"/>
      <c r="AH35" s="99"/>
      <c r="AI35" s="70"/>
      <c r="AJ35" s="70"/>
      <c r="AK35" s="99"/>
      <c r="AL35" s="99"/>
      <c r="AM35" s="100"/>
      <c r="AN35" s="173"/>
      <c r="AO35" s="102"/>
      <c r="AP35" s="102"/>
      <c r="AQ35" s="73"/>
      <c r="AR35" s="73"/>
      <c r="AS35" s="102"/>
      <c r="AT35" s="102"/>
      <c r="AU35" s="270"/>
      <c r="AV35" s="270"/>
      <c r="AW35" s="102"/>
      <c r="AX35" s="102"/>
      <c r="AY35" s="73"/>
      <c r="AZ35" s="73"/>
      <c r="BA35" s="102"/>
      <c r="BB35" s="102"/>
      <c r="BC35" s="102"/>
      <c r="BD35" s="174"/>
      <c r="BE35" s="100"/>
      <c r="BF35" s="100"/>
      <c r="BG35" s="70"/>
      <c r="BH35" s="70"/>
      <c r="BI35" s="99"/>
      <c r="BJ35" s="99"/>
      <c r="BK35" s="99"/>
      <c r="BL35" s="99"/>
      <c r="BM35" s="99"/>
      <c r="BN35" s="99"/>
    </row>
    <row r="36" spans="1:66" s="13" customFormat="1" ht="12" customHeight="1" thickBot="1">
      <c r="A36" s="99"/>
      <c r="B36" s="99"/>
      <c r="C36" s="271"/>
      <c r="D36" s="271"/>
      <c r="E36" s="100"/>
      <c r="F36" s="100"/>
      <c r="G36" s="100"/>
      <c r="H36" s="146"/>
      <c r="I36" s="100"/>
      <c r="J36" s="100"/>
      <c r="K36" s="226">
        <v>1</v>
      </c>
      <c r="L36" s="226"/>
      <c r="M36" s="100"/>
      <c r="N36" s="100"/>
      <c r="O36" s="100"/>
      <c r="P36" s="100"/>
      <c r="Q36" s="100"/>
      <c r="R36" s="100"/>
      <c r="S36" s="226">
        <v>1</v>
      </c>
      <c r="T36" s="226"/>
      <c r="U36" s="100"/>
      <c r="V36" s="100"/>
      <c r="W36" s="125"/>
      <c r="X36" s="103"/>
      <c r="Y36" s="100"/>
      <c r="Z36" s="100"/>
      <c r="AA36" s="299"/>
      <c r="AB36" s="299"/>
      <c r="AC36" s="99"/>
      <c r="AD36" s="99"/>
      <c r="AE36" s="99"/>
      <c r="AF36" s="99"/>
      <c r="AG36" s="99"/>
      <c r="AH36" s="99"/>
      <c r="AI36" s="226">
        <v>4</v>
      </c>
      <c r="AJ36" s="226"/>
      <c r="AK36" s="100"/>
      <c r="AL36" s="100"/>
      <c r="AM36" s="100"/>
      <c r="AN36" s="146"/>
      <c r="AO36" s="103"/>
      <c r="AP36" s="103"/>
      <c r="AQ36" s="226">
        <v>0</v>
      </c>
      <c r="AR36" s="226"/>
      <c r="AS36" s="100"/>
      <c r="AT36" s="100"/>
      <c r="AU36" s="100"/>
      <c r="AV36" s="100"/>
      <c r="AW36" s="100"/>
      <c r="AX36" s="100"/>
      <c r="AY36" s="226">
        <v>5</v>
      </c>
      <c r="AZ36" s="226"/>
      <c r="BA36" s="100"/>
      <c r="BB36" s="100"/>
      <c r="BC36" s="100"/>
      <c r="BD36" s="125"/>
      <c r="BE36" s="103"/>
      <c r="BF36" s="103"/>
      <c r="BG36" s="74"/>
      <c r="BH36" s="74"/>
      <c r="BI36" s="103"/>
      <c r="BJ36" s="226">
        <v>0</v>
      </c>
      <c r="BK36" s="226"/>
      <c r="BL36" s="100"/>
      <c r="BM36" s="100"/>
      <c r="BN36" s="100"/>
    </row>
    <row r="37" spans="1:66" s="13" customFormat="1" ht="11.25" customHeight="1" thickBot="1">
      <c r="A37" s="104"/>
      <c r="B37" s="104"/>
      <c r="C37" s="19"/>
      <c r="D37" s="119"/>
      <c r="E37" s="171"/>
      <c r="F37" s="172"/>
      <c r="G37" s="140"/>
      <c r="H37" s="112"/>
      <c r="I37" s="98"/>
      <c r="J37" s="105"/>
      <c r="K37" s="123"/>
      <c r="L37" s="16"/>
      <c r="M37" s="106"/>
      <c r="N37" s="106"/>
      <c r="O37" s="16"/>
      <c r="P37" s="16"/>
      <c r="Q37" s="106"/>
      <c r="R37" s="106"/>
      <c r="S37" s="19"/>
      <c r="T37" s="119"/>
      <c r="U37" s="175"/>
      <c r="V37" s="175"/>
      <c r="W37" s="140"/>
      <c r="X37" s="112"/>
      <c r="Y37" s="107"/>
      <c r="Z37" s="107"/>
      <c r="AA37" s="123"/>
      <c r="AB37" s="19"/>
      <c r="AC37" s="104"/>
      <c r="AD37" s="104"/>
      <c r="AE37" s="16"/>
      <c r="AF37" s="16"/>
      <c r="AG37" s="106"/>
      <c r="AH37" s="106"/>
      <c r="AI37" s="121"/>
      <c r="AJ37" s="119"/>
      <c r="AK37" s="175"/>
      <c r="AL37" s="175"/>
      <c r="AM37" s="140"/>
      <c r="AN37" s="112"/>
      <c r="AO37" s="104"/>
      <c r="AP37" s="104"/>
      <c r="AQ37" s="18"/>
      <c r="AR37" s="120"/>
      <c r="AS37" s="106"/>
      <c r="AT37" s="106"/>
      <c r="AU37" s="16"/>
      <c r="AV37" s="16"/>
      <c r="AW37" s="106"/>
      <c r="AX37" s="106"/>
      <c r="AY37" s="19"/>
      <c r="AZ37" s="119"/>
      <c r="BA37" s="175"/>
      <c r="BB37" s="175"/>
      <c r="BC37" s="136"/>
      <c r="BD37" s="140"/>
      <c r="BE37" s="112"/>
      <c r="BF37" s="107"/>
      <c r="BG37" s="292">
        <v>0</v>
      </c>
      <c r="BH37" s="292"/>
      <c r="BI37" s="108"/>
      <c r="BJ37" s="162"/>
      <c r="BK37" s="163"/>
      <c r="BL37" s="19"/>
      <c r="BM37" s="226">
        <v>3</v>
      </c>
      <c r="BN37" s="226"/>
    </row>
    <row r="38" spans="1:66" s="13" customFormat="1" ht="12" customHeight="1" thickBot="1">
      <c r="A38" s="226">
        <v>3</v>
      </c>
      <c r="B38" s="226"/>
      <c r="C38" s="100"/>
      <c r="D38" s="146"/>
      <c r="E38" s="226">
        <v>1</v>
      </c>
      <c r="F38" s="226"/>
      <c r="G38" s="100"/>
      <c r="H38" s="100"/>
      <c r="I38" s="226">
        <v>4</v>
      </c>
      <c r="J38" s="226"/>
      <c r="K38" s="125"/>
      <c r="L38" s="103"/>
      <c r="M38" s="226">
        <v>0</v>
      </c>
      <c r="N38" s="226"/>
      <c r="O38" s="99"/>
      <c r="P38" s="99"/>
      <c r="Q38" s="274">
        <v>2</v>
      </c>
      <c r="R38" s="274"/>
      <c r="S38" s="100"/>
      <c r="T38" s="146"/>
      <c r="U38" s="226">
        <v>0</v>
      </c>
      <c r="V38" s="226"/>
      <c r="W38" s="100"/>
      <c r="X38" s="100"/>
      <c r="Y38" s="226">
        <v>2</v>
      </c>
      <c r="Z38" s="226"/>
      <c r="AA38" s="124"/>
      <c r="AB38" s="147"/>
      <c r="AC38" s="226">
        <v>2</v>
      </c>
      <c r="AD38" s="226"/>
      <c r="AE38" s="99"/>
      <c r="AF38" s="99"/>
      <c r="AG38" s="274">
        <v>1</v>
      </c>
      <c r="AH38" s="274"/>
      <c r="AI38" s="122"/>
      <c r="AJ38" s="146"/>
      <c r="AK38" s="226">
        <v>1</v>
      </c>
      <c r="AL38" s="226"/>
      <c r="AM38" s="100"/>
      <c r="AN38" s="100"/>
      <c r="AO38" s="226">
        <v>0</v>
      </c>
      <c r="AP38" s="226"/>
      <c r="AQ38" s="103"/>
      <c r="AR38" s="147"/>
      <c r="AS38" s="274">
        <v>1</v>
      </c>
      <c r="AT38" s="274"/>
      <c r="AU38" s="99"/>
      <c r="AV38" s="99"/>
      <c r="AW38" s="226">
        <v>5</v>
      </c>
      <c r="AX38" s="226"/>
      <c r="AY38" s="100"/>
      <c r="AZ38" s="146"/>
      <c r="BA38" s="226">
        <v>0</v>
      </c>
      <c r="BB38" s="226"/>
      <c r="BC38" s="100"/>
      <c r="BD38" s="100"/>
      <c r="BE38" s="226">
        <v>6</v>
      </c>
      <c r="BF38" s="226"/>
      <c r="BG38" s="101"/>
      <c r="BH38" s="118"/>
      <c r="BI38" s="292">
        <v>2</v>
      </c>
      <c r="BJ38" s="292"/>
      <c r="BK38" s="159"/>
      <c r="BL38" s="160"/>
      <c r="BM38" s="161"/>
      <c r="BN38" s="99"/>
    </row>
    <row r="39" spans="1:68" s="13" customFormat="1" ht="10.5" customHeight="1">
      <c r="A39" s="19"/>
      <c r="B39" s="119"/>
      <c r="C39" s="140"/>
      <c r="D39" s="112"/>
      <c r="E39" s="20"/>
      <c r="F39" s="16"/>
      <c r="G39" s="16"/>
      <c r="H39" s="19"/>
      <c r="I39" s="19"/>
      <c r="J39" s="119"/>
      <c r="K39" s="140"/>
      <c r="L39" s="112"/>
      <c r="M39" s="20"/>
      <c r="N39" s="16"/>
      <c r="O39" s="16"/>
      <c r="P39" s="16"/>
      <c r="Q39" s="19"/>
      <c r="R39" s="119"/>
      <c r="S39" s="153"/>
      <c r="T39" s="152"/>
      <c r="U39" s="20"/>
      <c r="V39" s="16"/>
      <c r="W39" s="16"/>
      <c r="X39" s="16"/>
      <c r="Y39" s="16"/>
      <c r="Z39" s="17"/>
      <c r="AA39" s="251" t="s">
        <v>251</v>
      </c>
      <c r="AB39" s="251"/>
      <c r="AC39" s="143"/>
      <c r="AD39" s="16"/>
      <c r="AE39" s="16"/>
      <c r="AF39" s="16"/>
      <c r="AG39" s="16"/>
      <c r="AH39" s="119"/>
      <c r="AI39" s="251" t="s">
        <v>251</v>
      </c>
      <c r="AJ39" s="251"/>
      <c r="AK39" s="20"/>
      <c r="AL39" s="19"/>
      <c r="AM39" s="16"/>
      <c r="AN39" s="16"/>
      <c r="AO39" s="22"/>
      <c r="AP39" s="17"/>
      <c r="AQ39" s="251"/>
      <c r="AR39" s="251"/>
      <c r="AS39" s="143"/>
      <c r="AT39" s="16"/>
      <c r="AU39" s="16"/>
      <c r="AV39" s="16"/>
      <c r="AW39" s="19"/>
      <c r="AX39" s="156"/>
      <c r="AY39" s="157"/>
      <c r="AZ39" s="155"/>
      <c r="BA39" s="58"/>
      <c r="BB39" s="19"/>
      <c r="BC39" s="16"/>
      <c r="BD39" s="16"/>
      <c r="BE39" s="19"/>
      <c r="BF39" s="119"/>
      <c r="BG39" s="140"/>
      <c r="BH39" s="112"/>
      <c r="BI39" s="20"/>
      <c r="BJ39" s="16"/>
      <c r="BK39" s="8"/>
      <c r="BL39" s="8"/>
      <c r="BM39" s="127"/>
      <c r="BN39" s="1"/>
      <c r="BO39" s="1"/>
      <c r="BP39" s="1"/>
    </row>
    <row r="40" spans="1:68" s="13" customFormat="1" ht="10.5" customHeight="1">
      <c r="A40" s="19"/>
      <c r="B40" s="120"/>
      <c r="C40" s="19"/>
      <c r="D40" s="19"/>
      <c r="E40" s="22"/>
      <c r="F40" s="16"/>
      <c r="G40" s="16"/>
      <c r="H40" s="19"/>
      <c r="I40" s="19"/>
      <c r="J40" s="151"/>
      <c r="K40" s="115"/>
      <c r="L40" s="115"/>
      <c r="M40" s="116"/>
      <c r="N40" s="16"/>
      <c r="O40" s="16"/>
      <c r="P40" s="16"/>
      <c r="Q40" s="19"/>
      <c r="R40" s="120"/>
      <c r="S40" s="19"/>
      <c r="T40" s="19"/>
      <c r="U40" s="22"/>
      <c r="V40" s="16"/>
      <c r="W40" s="16"/>
      <c r="X40" s="16"/>
      <c r="Y40" s="16"/>
      <c r="Z40" s="21" t="s">
        <v>253</v>
      </c>
      <c r="AA40" s="19"/>
      <c r="AB40" s="19"/>
      <c r="AC40" s="121"/>
      <c r="AD40" s="16"/>
      <c r="AE40" s="16"/>
      <c r="AF40" s="16"/>
      <c r="AG40" s="16"/>
      <c r="AH40" s="154" t="s">
        <v>254</v>
      </c>
      <c r="AI40" s="65"/>
      <c r="AJ40" s="65"/>
      <c r="AK40" s="71"/>
      <c r="AL40" s="19"/>
      <c r="AM40" s="16"/>
      <c r="AN40" s="16"/>
      <c r="AO40" s="22"/>
      <c r="AP40" s="19"/>
      <c r="AQ40" s="19"/>
      <c r="AR40" s="19"/>
      <c r="AS40" s="121"/>
      <c r="AT40" s="16"/>
      <c r="AU40" s="16"/>
      <c r="AV40" s="16"/>
      <c r="AW40" s="19"/>
      <c r="AX40" s="158"/>
      <c r="AY40" s="48"/>
      <c r="AZ40" s="48"/>
      <c r="BA40" s="59"/>
      <c r="BB40" s="19"/>
      <c r="BC40" s="16"/>
      <c r="BD40" s="16"/>
      <c r="BE40" s="19"/>
      <c r="BF40" s="120"/>
      <c r="BG40" s="19"/>
      <c r="BH40" s="19"/>
      <c r="BI40" s="22"/>
      <c r="BJ40" s="16"/>
      <c r="BK40" s="8"/>
      <c r="BL40" s="8"/>
      <c r="BM40" s="127"/>
      <c r="BN40" s="1"/>
      <c r="BO40" s="1"/>
      <c r="BP40" s="1"/>
    </row>
    <row r="41" spans="1:66" ht="10.5" customHeight="1">
      <c r="A41" s="236" t="s">
        <v>82</v>
      </c>
      <c r="B41" s="237"/>
      <c r="C41" s="76"/>
      <c r="D41" s="76"/>
      <c r="E41" s="227" t="s">
        <v>96</v>
      </c>
      <c r="F41" s="227"/>
      <c r="G41" s="77"/>
      <c r="H41" s="77"/>
      <c r="I41" s="236" t="s">
        <v>88</v>
      </c>
      <c r="J41" s="236"/>
      <c r="K41" s="76"/>
      <c r="L41" s="76"/>
      <c r="M41" s="236" t="s">
        <v>91</v>
      </c>
      <c r="N41" s="236"/>
      <c r="O41" s="78"/>
      <c r="P41" s="76"/>
      <c r="Q41" s="236" t="s">
        <v>92</v>
      </c>
      <c r="R41" s="236"/>
      <c r="S41" s="76"/>
      <c r="T41" s="76"/>
      <c r="U41" s="227" t="s">
        <v>87</v>
      </c>
      <c r="V41" s="227"/>
      <c r="W41" s="76"/>
      <c r="X41" s="76"/>
      <c r="Y41" s="236" t="s">
        <v>86</v>
      </c>
      <c r="Z41" s="236"/>
      <c r="AA41" s="76"/>
      <c r="AB41" s="76"/>
      <c r="AC41" s="236" t="s">
        <v>83</v>
      </c>
      <c r="AD41" s="236"/>
      <c r="AE41" s="78"/>
      <c r="AF41" s="76"/>
      <c r="AG41" s="236" t="s">
        <v>84</v>
      </c>
      <c r="AH41" s="237"/>
      <c r="AI41" s="76"/>
      <c r="AJ41" s="76"/>
      <c r="AK41" s="236" t="s">
        <v>89</v>
      </c>
      <c r="AL41" s="237"/>
      <c r="AM41" s="77"/>
      <c r="AN41" s="77"/>
      <c r="AO41" s="227" t="s">
        <v>95</v>
      </c>
      <c r="AP41" s="227"/>
      <c r="AQ41" s="76"/>
      <c r="AR41" s="76"/>
      <c r="AS41" s="236" t="s">
        <v>94</v>
      </c>
      <c r="AT41" s="237"/>
      <c r="AU41" s="78"/>
      <c r="AV41" s="76"/>
      <c r="AW41" s="236" t="s">
        <v>85</v>
      </c>
      <c r="AX41" s="237"/>
      <c r="AY41" s="76"/>
      <c r="AZ41" s="76"/>
      <c r="BA41" s="236" t="s">
        <v>90</v>
      </c>
      <c r="BB41" s="237"/>
      <c r="BC41" s="76"/>
      <c r="BD41" s="76"/>
      <c r="BE41" s="227" t="s">
        <v>97</v>
      </c>
      <c r="BF41" s="227"/>
      <c r="BG41" s="76"/>
      <c r="BH41" s="76"/>
      <c r="BI41" s="236" t="s">
        <v>93</v>
      </c>
      <c r="BJ41" s="237"/>
      <c r="BM41" s="306" t="s">
        <v>81</v>
      </c>
      <c r="BN41" s="306"/>
    </row>
    <row r="42" spans="1:66" ht="10.5" customHeight="1">
      <c r="A42" s="237"/>
      <c r="B42" s="237"/>
      <c r="C42" s="76"/>
      <c r="D42" s="76"/>
      <c r="E42" s="227"/>
      <c r="F42" s="227"/>
      <c r="G42" s="77"/>
      <c r="H42" s="77"/>
      <c r="I42" s="236"/>
      <c r="J42" s="236"/>
      <c r="K42" s="76"/>
      <c r="L42" s="76"/>
      <c r="M42" s="236"/>
      <c r="N42" s="236"/>
      <c r="O42" s="78"/>
      <c r="P42" s="76"/>
      <c r="Q42" s="236"/>
      <c r="R42" s="236"/>
      <c r="S42" s="76"/>
      <c r="T42" s="76"/>
      <c r="U42" s="227"/>
      <c r="V42" s="227"/>
      <c r="W42" s="76"/>
      <c r="X42" s="76"/>
      <c r="Y42" s="236"/>
      <c r="Z42" s="236"/>
      <c r="AA42" s="76"/>
      <c r="AB42" s="76"/>
      <c r="AC42" s="236"/>
      <c r="AD42" s="236"/>
      <c r="AE42" s="78"/>
      <c r="AF42" s="76"/>
      <c r="AG42" s="237"/>
      <c r="AH42" s="237"/>
      <c r="AI42" s="76"/>
      <c r="AJ42" s="76"/>
      <c r="AK42" s="237"/>
      <c r="AL42" s="237"/>
      <c r="AM42" s="77"/>
      <c r="AN42" s="77"/>
      <c r="AO42" s="227"/>
      <c r="AP42" s="227"/>
      <c r="AQ42" s="76"/>
      <c r="AR42" s="76"/>
      <c r="AS42" s="237"/>
      <c r="AT42" s="237"/>
      <c r="AU42" s="78"/>
      <c r="AV42" s="76"/>
      <c r="AW42" s="237"/>
      <c r="AX42" s="237"/>
      <c r="AY42" s="76"/>
      <c r="AZ42" s="76"/>
      <c r="BA42" s="237"/>
      <c r="BB42" s="237"/>
      <c r="BC42" s="76"/>
      <c r="BD42" s="76"/>
      <c r="BE42" s="227"/>
      <c r="BF42" s="227"/>
      <c r="BG42" s="76"/>
      <c r="BH42" s="76"/>
      <c r="BI42" s="237"/>
      <c r="BJ42" s="237"/>
      <c r="BM42" s="306"/>
      <c r="BN42" s="306"/>
    </row>
    <row r="43" spans="1:66" ht="10.5" customHeight="1">
      <c r="A43" s="237"/>
      <c r="B43" s="237"/>
      <c r="C43" s="76"/>
      <c r="D43" s="76"/>
      <c r="E43" s="227"/>
      <c r="F43" s="227"/>
      <c r="G43" s="77"/>
      <c r="H43" s="77"/>
      <c r="I43" s="236"/>
      <c r="J43" s="236"/>
      <c r="K43" s="76"/>
      <c r="L43" s="76"/>
      <c r="M43" s="236"/>
      <c r="N43" s="236"/>
      <c r="O43" s="78"/>
      <c r="P43" s="76"/>
      <c r="Q43" s="236"/>
      <c r="R43" s="236"/>
      <c r="S43" s="76"/>
      <c r="T43" s="76"/>
      <c r="U43" s="227"/>
      <c r="V43" s="227"/>
      <c r="W43" s="76"/>
      <c r="X43" s="76"/>
      <c r="Y43" s="236"/>
      <c r="Z43" s="236"/>
      <c r="AA43" s="76"/>
      <c r="AB43" s="76"/>
      <c r="AC43" s="236"/>
      <c r="AD43" s="236"/>
      <c r="AE43" s="78"/>
      <c r="AF43" s="76"/>
      <c r="AG43" s="237"/>
      <c r="AH43" s="237"/>
      <c r="AI43" s="76"/>
      <c r="AJ43" s="76"/>
      <c r="AK43" s="237"/>
      <c r="AL43" s="237"/>
      <c r="AM43" s="77"/>
      <c r="AN43" s="77"/>
      <c r="AO43" s="227"/>
      <c r="AP43" s="227"/>
      <c r="AQ43" s="76"/>
      <c r="AR43" s="76"/>
      <c r="AS43" s="237"/>
      <c r="AT43" s="237"/>
      <c r="AU43" s="78"/>
      <c r="AV43" s="76"/>
      <c r="AW43" s="237"/>
      <c r="AX43" s="237"/>
      <c r="AY43" s="76"/>
      <c r="AZ43" s="76"/>
      <c r="BA43" s="237"/>
      <c r="BB43" s="237"/>
      <c r="BC43" s="76"/>
      <c r="BD43" s="76"/>
      <c r="BE43" s="227"/>
      <c r="BF43" s="227"/>
      <c r="BG43" s="76"/>
      <c r="BH43" s="76"/>
      <c r="BI43" s="237"/>
      <c r="BJ43" s="237"/>
      <c r="BM43" s="306"/>
      <c r="BN43" s="306"/>
    </row>
    <row r="44" spans="1:66" ht="10.5" customHeight="1">
      <c r="A44" s="237"/>
      <c r="B44" s="237"/>
      <c r="C44" s="76"/>
      <c r="D44" s="76"/>
      <c r="E44" s="227"/>
      <c r="F44" s="227"/>
      <c r="G44" s="77"/>
      <c r="H44" s="77"/>
      <c r="I44" s="236"/>
      <c r="J44" s="236"/>
      <c r="K44" s="76"/>
      <c r="L44" s="76"/>
      <c r="M44" s="236"/>
      <c r="N44" s="236"/>
      <c r="O44" s="78"/>
      <c r="P44" s="76"/>
      <c r="Q44" s="236"/>
      <c r="R44" s="236"/>
      <c r="S44" s="76"/>
      <c r="T44" s="76"/>
      <c r="U44" s="227"/>
      <c r="V44" s="227"/>
      <c r="W44" s="76"/>
      <c r="X44" s="76"/>
      <c r="Y44" s="236"/>
      <c r="Z44" s="236"/>
      <c r="AA44" s="76"/>
      <c r="AB44" s="76"/>
      <c r="AC44" s="236"/>
      <c r="AD44" s="236"/>
      <c r="AE44" s="78"/>
      <c r="AF44" s="76"/>
      <c r="AG44" s="237"/>
      <c r="AH44" s="237"/>
      <c r="AI44" s="76"/>
      <c r="AJ44" s="76"/>
      <c r="AK44" s="237"/>
      <c r="AL44" s="237"/>
      <c r="AM44" s="77"/>
      <c r="AN44" s="77"/>
      <c r="AO44" s="227"/>
      <c r="AP44" s="227"/>
      <c r="AQ44" s="76"/>
      <c r="AR44" s="76"/>
      <c r="AS44" s="237"/>
      <c r="AT44" s="237"/>
      <c r="AU44" s="78"/>
      <c r="AV44" s="76"/>
      <c r="AW44" s="237"/>
      <c r="AX44" s="237"/>
      <c r="AY44" s="76"/>
      <c r="AZ44" s="76"/>
      <c r="BA44" s="237"/>
      <c r="BB44" s="237"/>
      <c r="BC44" s="76"/>
      <c r="BD44" s="76"/>
      <c r="BE44" s="227"/>
      <c r="BF44" s="227"/>
      <c r="BG44" s="76"/>
      <c r="BH44" s="76"/>
      <c r="BI44" s="237"/>
      <c r="BJ44" s="237"/>
      <c r="BM44" s="306"/>
      <c r="BN44" s="306"/>
    </row>
    <row r="45" spans="1:66" ht="10.5" customHeight="1">
      <c r="A45" s="237"/>
      <c r="B45" s="237"/>
      <c r="C45" s="76"/>
      <c r="D45" s="76"/>
      <c r="E45" s="227"/>
      <c r="F45" s="227"/>
      <c r="G45" s="77"/>
      <c r="H45" s="77"/>
      <c r="I45" s="236"/>
      <c r="J45" s="236"/>
      <c r="K45" s="76"/>
      <c r="L45" s="76"/>
      <c r="M45" s="236"/>
      <c r="N45" s="236"/>
      <c r="O45" s="78"/>
      <c r="P45" s="76"/>
      <c r="Q45" s="236"/>
      <c r="R45" s="236"/>
      <c r="S45" s="76"/>
      <c r="T45" s="76"/>
      <c r="U45" s="227"/>
      <c r="V45" s="227"/>
      <c r="W45" s="76"/>
      <c r="X45" s="76"/>
      <c r="Y45" s="236"/>
      <c r="Z45" s="236"/>
      <c r="AA45" s="76"/>
      <c r="AB45" s="76"/>
      <c r="AC45" s="236"/>
      <c r="AD45" s="236"/>
      <c r="AE45" s="78"/>
      <c r="AF45" s="76"/>
      <c r="AG45" s="237"/>
      <c r="AH45" s="237"/>
      <c r="AI45" s="76"/>
      <c r="AJ45" s="76"/>
      <c r="AK45" s="237"/>
      <c r="AL45" s="237"/>
      <c r="AM45" s="77"/>
      <c r="AN45" s="77"/>
      <c r="AO45" s="227"/>
      <c r="AP45" s="227"/>
      <c r="AQ45" s="76"/>
      <c r="AR45" s="76"/>
      <c r="AS45" s="237"/>
      <c r="AT45" s="237"/>
      <c r="AU45" s="78"/>
      <c r="AV45" s="76"/>
      <c r="AW45" s="237"/>
      <c r="AX45" s="237"/>
      <c r="AY45" s="76"/>
      <c r="AZ45" s="76"/>
      <c r="BA45" s="237"/>
      <c r="BB45" s="237"/>
      <c r="BC45" s="76"/>
      <c r="BD45" s="76"/>
      <c r="BE45" s="227"/>
      <c r="BF45" s="227"/>
      <c r="BG45" s="76"/>
      <c r="BH45" s="76"/>
      <c r="BI45" s="237"/>
      <c r="BJ45" s="237"/>
      <c r="BM45" s="307"/>
      <c r="BN45" s="307"/>
    </row>
    <row r="46" spans="1:66" ht="10.5" customHeight="1">
      <c r="A46" s="258" t="s">
        <v>204</v>
      </c>
      <c r="B46" s="259"/>
      <c r="C46" s="23"/>
      <c r="D46" s="24"/>
      <c r="E46" s="252" t="s">
        <v>205</v>
      </c>
      <c r="F46" s="253"/>
      <c r="G46" s="23"/>
      <c r="H46" s="23"/>
      <c r="I46" s="252" t="s">
        <v>206</v>
      </c>
      <c r="J46" s="253"/>
      <c r="K46" s="23"/>
      <c r="L46" s="24"/>
      <c r="M46" s="238" t="s">
        <v>207</v>
      </c>
      <c r="N46" s="239"/>
      <c r="O46" s="23"/>
      <c r="P46" s="23"/>
      <c r="Q46" s="238" t="s">
        <v>208</v>
      </c>
      <c r="R46" s="239"/>
      <c r="S46" s="23"/>
      <c r="T46" s="24"/>
      <c r="U46" s="238" t="s">
        <v>209</v>
      </c>
      <c r="V46" s="239"/>
      <c r="W46" s="24"/>
      <c r="X46" s="23"/>
      <c r="Y46" s="238" t="s">
        <v>210</v>
      </c>
      <c r="Z46" s="239"/>
      <c r="AA46" s="23"/>
      <c r="AB46" s="23"/>
      <c r="AC46" s="238" t="s">
        <v>211</v>
      </c>
      <c r="AD46" s="239"/>
      <c r="AE46" s="23"/>
      <c r="AF46" s="23"/>
      <c r="AG46" s="244" t="s">
        <v>259</v>
      </c>
      <c r="AH46" s="253"/>
      <c r="AI46" s="23"/>
      <c r="AJ46" s="24"/>
      <c r="AK46" s="258" t="s">
        <v>212</v>
      </c>
      <c r="AL46" s="259"/>
      <c r="AM46" s="24"/>
      <c r="AN46" s="23"/>
      <c r="AO46" s="228" t="s">
        <v>213</v>
      </c>
      <c r="AP46" s="229"/>
      <c r="AQ46" s="23"/>
      <c r="AR46" s="23"/>
      <c r="AS46" s="238" t="s">
        <v>214</v>
      </c>
      <c r="AT46" s="239"/>
      <c r="AU46" s="23"/>
      <c r="AV46" s="23"/>
      <c r="AW46" s="258" t="s">
        <v>215</v>
      </c>
      <c r="AX46" s="259"/>
      <c r="AY46" s="23"/>
      <c r="AZ46" s="24"/>
      <c r="BA46" s="238" t="s">
        <v>216</v>
      </c>
      <c r="BB46" s="239"/>
      <c r="BC46" s="23"/>
      <c r="BD46" s="23"/>
      <c r="BE46" s="252" t="s">
        <v>242</v>
      </c>
      <c r="BF46" s="253"/>
      <c r="BI46" s="238" t="s">
        <v>217</v>
      </c>
      <c r="BJ46" s="239"/>
      <c r="BM46" s="308" t="s">
        <v>218</v>
      </c>
      <c r="BN46" s="309"/>
    </row>
    <row r="47" spans="1:66" ht="10.5" customHeight="1">
      <c r="A47" s="260"/>
      <c r="B47" s="261"/>
      <c r="C47" s="23"/>
      <c r="D47" s="24"/>
      <c r="E47" s="254"/>
      <c r="F47" s="255"/>
      <c r="G47" s="23"/>
      <c r="H47" s="23"/>
      <c r="I47" s="254"/>
      <c r="J47" s="255"/>
      <c r="K47" s="23"/>
      <c r="L47" s="24"/>
      <c r="M47" s="240"/>
      <c r="N47" s="241"/>
      <c r="O47" s="23"/>
      <c r="P47" s="23"/>
      <c r="Q47" s="240"/>
      <c r="R47" s="241"/>
      <c r="S47" s="23"/>
      <c r="T47" s="23"/>
      <c r="U47" s="240"/>
      <c r="V47" s="241"/>
      <c r="W47" s="23"/>
      <c r="X47" s="23"/>
      <c r="Y47" s="240"/>
      <c r="Z47" s="241"/>
      <c r="AA47" s="23"/>
      <c r="AB47" s="23"/>
      <c r="AC47" s="240"/>
      <c r="AD47" s="241"/>
      <c r="AE47" s="23"/>
      <c r="AF47" s="23"/>
      <c r="AG47" s="254"/>
      <c r="AH47" s="255"/>
      <c r="AI47" s="23"/>
      <c r="AJ47" s="23"/>
      <c r="AK47" s="260"/>
      <c r="AL47" s="261"/>
      <c r="AM47" s="23"/>
      <c r="AN47" s="23"/>
      <c r="AO47" s="230"/>
      <c r="AP47" s="231"/>
      <c r="AQ47" s="23"/>
      <c r="AR47" s="23"/>
      <c r="AS47" s="240"/>
      <c r="AT47" s="241"/>
      <c r="AU47" s="23"/>
      <c r="AV47" s="23"/>
      <c r="AW47" s="260"/>
      <c r="AX47" s="261"/>
      <c r="AY47" s="23"/>
      <c r="AZ47" s="23"/>
      <c r="BA47" s="240"/>
      <c r="BB47" s="241"/>
      <c r="BC47" s="23"/>
      <c r="BD47" s="23"/>
      <c r="BE47" s="254"/>
      <c r="BF47" s="255"/>
      <c r="BI47" s="240"/>
      <c r="BJ47" s="241"/>
      <c r="BM47" s="310"/>
      <c r="BN47" s="311"/>
    </row>
    <row r="48" spans="1:66" ht="10.5" customHeight="1">
      <c r="A48" s="260"/>
      <c r="B48" s="261"/>
      <c r="C48" s="23"/>
      <c r="D48" s="24"/>
      <c r="E48" s="254"/>
      <c r="F48" s="255"/>
      <c r="G48" s="23"/>
      <c r="H48" s="23"/>
      <c r="I48" s="254"/>
      <c r="J48" s="255"/>
      <c r="K48" s="23"/>
      <c r="L48" s="24"/>
      <c r="M48" s="240"/>
      <c r="N48" s="241"/>
      <c r="O48" s="23"/>
      <c r="P48" s="23"/>
      <c r="Q48" s="240"/>
      <c r="R48" s="241"/>
      <c r="S48" s="23"/>
      <c r="T48" s="23"/>
      <c r="U48" s="240"/>
      <c r="V48" s="241"/>
      <c r="W48" s="23"/>
      <c r="X48" s="23"/>
      <c r="Y48" s="240"/>
      <c r="Z48" s="241"/>
      <c r="AA48" s="23"/>
      <c r="AB48" s="23"/>
      <c r="AC48" s="240"/>
      <c r="AD48" s="241"/>
      <c r="AE48" s="23"/>
      <c r="AF48" s="23"/>
      <c r="AG48" s="254"/>
      <c r="AH48" s="255"/>
      <c r="AI48" s="23"/>
      <c r="AJ48" s="23"/>
      <c r="AK48" s="260"/>
      <c r="AL48" s="261"/>
      <c r="AM48" s="23"/>
      <c r="AN48" s="23"/>
      <c r="AO48" s="230"/>
      <c r="AP48" s="231"/>
      <c r="AQ48" s="23"/>
      <c r="AR48" s="23"/>
      <c r="AS48" s="240"/>
      <c r="AT48" s="241"/>
      <c r="AU48" s="23"/>
      <c r="AV48" s="23"/>
      <c r="AW48" s="260"/>
      <c r="AX48" s="261"/>
      <c r="AY48" s="23"/>
      <c r="AZ48" s="23"/>
      <c r="BA48" s="240"/>
      <c r="BB48" s="241"/>
      <c r="BC48" s="23"/>
      <c r="BD48" s="23"/>
      <c r="BE48" s="254"/>
      <c r="BF48" s="255"/>
      <c r="BI48" s="240"/>
      <c r="BJ48" s="241"/>
      <c r="BM48" s="310"/>
      <c r="BN48" s="311"/>
    </row>
    <row r="49" spans="1:66" ht="10.5" customHeight="1">
      <c r="A49" s="260"/>
      <c r="B49" s="261"/>
      <c r="C49" s="23"/>
      <c r="D49" s="24"/>
      <c r="E49" s="254"/>
      <c r="F49" s="255"/>
      <c r="G49" s="23"/>
      <c r="H49" s="23"/>
      <c r="I49" s="254"/>
      <c r="J49" s="255"/>
      <c r="K49" s="23"/>
      <c r="L49" s="24"/>
      <c r="M49" s="240"/>
      <c r="N49" s="241"/>
      <c r="O49" s="23"/>
      <c r="P49" s="23"/>
      <c r="Q49" s="240"/>
      <c r="R49" s="241"/>
      <c r="S49" s="23"/>
      <c r="T49" s="23"/>
      <c r="U49" s="240"/>
      <c r="V49" s="241"/>
      <c r="W49" s="23"/>
      <c r="X49" s="23"/>
      <c r="Y49" s="240"/>
      <c r="Z49" s="241"/>
      <c r="AA49" s="23"/>
      <c r="AB49" s="23"/>
      <c r="AC49" s="240"/>
      <c r="AD49" s="241"/>
      <c r="AE49" s="23"/>
      <c r="AF49" s="23"/>
      <c r="AG49" s="254"/>
      <c r="AH49" s="255"/>
      <c r="AI49" s="23"/>
      <c r="AJ49" s="23"/>
      <c r="AK49" s="260"/>
      <c r="AL49" s="261"/>
      <c r="AM49" s="23"/>
      <c r="AN49" s="23"/>
      <c r="AO49" s="230"/>
      <c r="AP49" s="231"/>
      <c r="AQ49" s="23"/>
      <c r="AR49" s="23"/>
      <c r="AS49" s="240"/>
      <c r="AT49" s="241"/>
      <c r="AU49" s="23"/>
      <c r="AV49" s="23"/>
      <c r="AW49" s="260"/>
      <c r="AX49" s="261"/>
      <c r="AY49" s="23"/>
      <c r="AZ49" s="23"/>
      <c r="BA49" s="240"/>
      <c r="BB49" s="241"/>
      <c r="BC49" s="23"/>
      <c r="BD49" s="23"/>
      <c r="BE49" s="254"/>
      <c r="BF49" s="255"/>
      <c r="BI49" s="240"/>
      <c r="BJ49" s="241"/>
      <c r="BM49" s="310"/>
      <c r="BN49" s="311"/>
    </row>
    <row r="50" spans="1:66" ht="10.5" customHeight="1">
      <c r="A50" s="260"/>
      <c r="B50" s="261"/>
      <c r="C50" s="23"/>
      <c r="D50" s="24"/>
      <c r="E50" s="254"/>
      <c r="F50" s="255"/>
      <c r="G50" s="23"/>
      <c r="H50" s="23"/>
      <c r="I50" s="254"/>
      <c r="J50" s="255"/>
      <c r="K50" s="23"/>
      <c r="L50" s="24"/>
      <c r="M50" s="240"/>
      <c r="N50" s="241"/>
      <c r="O50" s="23"/>
      <c r="P50" s="23"/>
      <c r="Q50" s="240"/>
      <c r="R50" s="241"/>
      <c r="S50" s="23"/>
      <c r="T50" s="23"/>
      <c r="U50" s="240"/>
      <c r="V50" s="241"/>
      <c r="W50" s="23"/>
      <c r="X50" s="23"/>
      <c r="Y50" s="240"/>
      <c r="Z50" s="241"/>
      <c r="AA50" s="23"/>
      <c r="AB50" s="23"/>
      <c r="AC50" s="240"/>
      <c r="AD50" s="241"/>
      <c r="AE50" s="23"/>
      <c r="AF50" s="23"/>
      <c r="AG50" s="254"/>
      <c r="AH50" s="255"/>
      <c r="AI50" s="23"/>
      <c r="AJ50" s="23"/>
      <c r="AK50" s="260"/>
      <c r="AL50" s="261"/>
      <c r="AM50" s="23"/>
      <c r="AN50" s="23"/>
      <c r="AO50" s="230"/>
      <c r="AP50" s="231"/>
      <c r="AQ50" s="23"/>
      <c r="AR50" s="23"/>
      <c r="AS50" s="240"/>
      <c r="AT50" s="241"/>
      <c r="AU50" s="23"/>
      <c r="AV50" s="23"/>
      <c r="AW50" s="260"/>
      <c r="AX50" s="261"/>
      <c r="AY50" s="23"/>
      <c r="AZ50" s="23"/>
      <c r="BA50" s="240"/>
      <c r="BB50" s="241"/>
      <c r="BC50" s="23"/>
      <c r="BD50" s="23"/>
      <c r="BE50" s="254"/>
      <c r="BF50" s="255"/>
      <c r="BI50" s="240"/>
      <c r="BJ50" s="241"/>
      <c r="BM50" s="310"/>
      <c r="BN50" s="311"/>
    </row>
    <row r="51" spans="1:66" ht="10.5" customHeight="1">
      <c r="A51" s="260"/>
      <c r="B51" s="261"/>
      <c r="C51" s="23"/>
      <c r="D51" s="24"/>
      <c r="E51" s="254"/>
      <c r="F51" s="255"/>
      <c r="G51" s="23"/>
      <c r="H51" s="23"/>
      <c r="I51" s="254"/>
      <c r="J51" s="255"/>
      <c r="K51" s="23"/>
      <c r="L51" s="24"/>
      <c r="M51" s="240"/>
      <c r="N51" s="241"/>
      <c r="O51" s="23"/>
      <c r="P51" s="23"/>
      <c r="Q51" s="240"/>
      <c r="R51" s="241"/>
      <c r="S51" s="23"/>
      <c r="T51" s="23"/>
      <c r="U51" s="240"/>
      <c r="V51" s="241"/>
      <c r="W51" s="23"/>
      <c r="X51" s="23"/>
      <c r="Y51" s="240"/>
      <c r="Z51" s="241"/>
      <c r="AA51" s="23"/>
      <c r="AB51" s="23"/>
      <c r="AC51" s="240"/>
      <c r="AD51" s="241"/>
      <c r="AE51" s="23"/>
      <c r="AF51" s="23"/>
      <c r="AG51" s="254"/>
      <c r="AH51" s="255"/>
      <c r="AI51" s="23"/>
      <c r="AJ51" s="23"/>
      <c r="AK51" s="260"/>
      <c r="AL51" s="261"/>
      <c r="AM51" s="23"/>
      <c r="AN51" s="23"/>
      <c r="AO51" s="230"/>
      <c r="AP51" s="231"/>
      <c r="AQ51" s="23"/>
      <c r="AR51" s="23"/>
      <c r="AS51" s="240"/>
      <c r="AT51" s="241"/>
      <c r="AU51" s="23"/>
      <c r="AV51" s="23"/>
      <c r="AW51" s="260"/>
      <c r="AX51" s="261"/>
      <c r="AY51" s="23"/>
      <c r="AZ51" s="23"/>
      <c r="BA51" s="240"/>
      <c r="BB51" s="241"/>
      <c r="BC51" s="23"/>
      <c r="BD51" s="23"/>
      <c r="BE51" s="254"/>
      <c r="BF51" s="255"/>
      <c r="BI51" s="240"/>
      <c r="BJ51" s="241"/>
      <c r="BM51" s="310"/>
      <c r="BN51" s="311"/>
    </row>
    <row r="52" spans="1:66" ht="10.5" customHeight="1">
      <c r="A52" s="260"/>
      <c r="B52" s="261"/>
      <c r="C52" s="23"/>
      <c r="D52" s="24"/>
      <c r="E52" s="254"/>
      <c r="F52" s="255"/>
      <c r="G52" s="23"/>
      <c r="H52" s="23"/>
      <c r="I52" s="254"/>
      <c r="J52" s="255"/>
      <c r="K52" s="23"/>
      <c r="L52" s="24"/>
      <c r="M52" s="240"/>
      <c r="N52" s="241"/>
      <c r="O52" s="23"/>
      <c r="P52" s="23"/>
      <c r="Q52" s="240"/>
      <c r="R52" s="241"/>
      <c r="S52" s="23"/>
      <c r="T52" s="23"/>
      <c r="U52" s="240"/>
      <c r="V52" s="241"/>
      <c r="W52" s="23"/>
      <c r="X52" s="23"/>
      <c r="Y52" s="240"/>
      <c r="Z52" s="241"/>
      <c r="AA52" s="23"/>
      <c r="AB52" s="23"/>
      <c r="AC52" s="240"/>
      <c r="AD52" s="241"/>
      <c r="AE52" s="23"/>
      <c r="AF52" s="23"/>
      <c r="AG52" s="254"/>
      <c r="AH52" s="255"/>
      <c r="AI52" s="23"/>
      <c r="AJ52" s="23"/>
      <c r="AK52" s="260"/>
      <c r="AL52" s="261"/>
      <c r="AM52" s="23"/>
      <c r="AN52" s="23"/>
      <c r="AO52" s="230"/>
      <c r="AP52" s="231"/>
      <c r="AQ52" s="23"/>
      <c r="AR52" s="23"/>
      <c r="AS52" s="240"/>
      <c r="AT52" s="241"/>
      <c r="AU52" s="23"/>
      <c r="AV52" s="23"/>
      <c r="AW52" s="260"/>
      <c r="AX52" s="261"/>
      <c r="AY52" s="23"/>
      <c r="AZ52" s="23"/>
      <c r="BA52" s="240"/>
      <c r="BB52" s="241"/>
      <c r="BC52" s="23"/>
      <c r="BD52" s="23"/>
      <c r="BE52" s="254"/>
      <c r="BF52" s="255"/>
      <c r="BI52" s="240"/>
      <c r="BJ52" s="241"/>
      <c r="BM52" s="310"/>
      <c r="BN52" s="311"/>
    </row>
    <row r="53" spans="1:66" ht="10.5" customHeight="1">
      <c r="A53" s="262"/>
      <c r="B53" s="263"/>
      <c r="C53" s="23"/>
      <c r="D53" s="24"/>
      <c r="E53" s="256"/>
      <c r="F53" s="257"/>
      <c r="G53" s="23"/>
      <c r="H53" s="23"/>
      <c r="I53" s="256"/>
      <c r="J53" s="257"/>
      <c r="K53" s="23"/>
      <c r="L53" s="24"/>
      <c r="M53" s="242"/>
      <c r="N53" s="243"/>
      <c r="O53" s="23"/>
      <c r="P53" s="23"/>
      <c r="Q53" s="242"/>
      <c r="R53" s="243"/>
      <c r="S53" s="23"/>
      <c r="T53" s="23"/>
      <c r="U53" s="242"/>
      <c r="V53" s="243"/>
      <c r="W53" s="23"/>
      <c r="X53" s="23"/>
      <c r="Y53" s="242"/>
      <c r="Z53" s="243"/>
      <c r="AA53" s="23"/>
      <c r="AB53" s="23"/>
      <c r="AC53" s="242"/>
      <c r="AD53" s="243"/>
      <c r="AE53" s="23"/>
      <c r="AF53" s="23"/>
      <c r="AG53" s="256"/>
      <c r="AH53" s="257"/>
      <c r="AI53" s="23"/>
      <c r="AJ53" s="23"/>
      <c r="AK53" s="262"/>
      <c r="AL53" s="263"/>
      <c r="AM53" s="23"/>
      <c r="AN53" s="23"/>
      <c r="AO53" s="232"/>
      <c r="AP53" s="233"/>
      <c r="AQ53" s="23"/>
      <c r="AR53" s="23"/>
      <c r="AS53" s="242"/>
      <c r="AT53" s="243"/>
      <c r="AU53" s="23"/>
      <c r="AV53" s="23"/>
      <c r="AW53" s="262"/>
      <c r="AX53" s="263"/>
      <c r="AY53" s="23"/>
      <c r="AZ53" s="23"/>
      <c r="BA53" s="242"/>
      <c r="BB53" s="243"/>
      <c r="BC53" s="23"/>
      <c r="BD53" s="23"/>
      <c r="BE53" s="256"/>
      <c r="BF53" s="257"/>
      <c r="BI53" s="242"/>
      <c r="BJ53" s="243"/>
      <c r="BM53" s="312"/>
      <c r="BN53" s="313"/>
    </row>
    <row r="54" spans="2:61" s="16" customFormat="1" ht="10.5" customHeight="1">
      <c r="B54" s="250"/>
      <c r="C54" s="250"/>
      <c r="D54" s="19"/>
      <c r="E54" s="19"/>
      <c r="F54" s="26"/>
      <c r="G54" s="235"/>
      <c r="H54" s="235"/>
      <c r="I54" s="26"/>
      <c r="J54" s="19"/>
      <c r="K54" s="19"/>
      <c r="L54" s="271"/>
      <c r="M54" s="271"/>
      <c r="N54" s="19"/>
      <c r="O54" s="19"/>
      <c r="P54" s="19"/>
      <c r="Q54" s="19"/>
      <c r="R54" s="250"/>
      <c r="S54" s="250"/>
      <c r="T54" s="19"/>
      <c r="U54" s="19"/>
      <c r="V54" s="19"/>
      <c r="W54" s="19"/>
      <c r="X54" s="19"/>
      <c r="Y54" s="19"/>
      <c r="Z54" s="19"/>
      <c r="AA54" s="19"/>
      <c r="AB54" s="271"/>
      <c r="AC54" s="271"/>
      <c r="AD54" s="19"/>
      <c r="AE54" s="19"/>
      <c r="AF54" s="19"/>
      <c r="AG54" s="19"/>
      <c r="AH54" s="250"/>
      <c r="AI54" s="250"/>
      <c r="AJ54" s="19"/>
      <c r="AK54" s="19"/>
      <c r="AL54" s="19"/>
      <c r="AM54" s="19"/>
      <c r="AN54" s="19"/>
      <c r="AO54" s="19"/>
      <c r="AP54" s="19"/>
      <c r="AQ54" s="19"/>
      <c r="AR54" s="271"/>
      <c r="AS54" s="271"/>
      <c r="AT54" s="19"/>
      <c r="AU54" s="19"/>
      <c r="AV54" s="19"/>
      <c r="AW54" s="19"/>
      <c r="AX54" s="250"/>
      <c r="AY54" s="250"/>
      <c r="AZ54" s="19"/>
      <c r="BA54" s="19"/>
      <c r="BB54" s="69"/>
      <c r="BC54" s="48"/>
      <c r="BD54" s="48"/>
      <c r="BE54" s="69"/>
      <c r="BF54" s="19"/>
      <c r="BG54" s="19"/>
      <c r="BH54" s="271"/>
      <c r="BI54" s="271"/>
    </row>
    <row r="55" spans="2:61" s="16" customFormat="1" ht="10.5" customHeight="1">
      <c r="B55" s="250"/>
      <c r="C55" s="250"/>
      <c r="D55" s="19"/>
      <c r="E55" s="19"/>
      <c r="F55" s="26"/>
      <c r="G55" s="48"/>
      <c r="H55" s="48"/>
      <c r="I55" s="26"/>
      <c r="J55" s="19"/>
      <c r="K55" s="19"/>
      <c r="L55" s="271"/>
      <c r="M55" s="271"/>
      <c r="N55" s="19"/>
      <c r="O55" s="19"/>
      <c r="P55" s="19"/>
      <c r="Q55" s="19"/>
      <c r="R55" s="250"/>
      <c r="S55" s="250"/>
      <c r="T55" s="19"/>
      <c r="U55" s="19"/>
      <c r="V55" s="19"/>
      <c r="W55" s="19"/>
      <c r="X55" s="19"/>
      <c r="Y55" s="19"/>
      <c r="Z55" s="19"/>
      <c r="AA55" s="19"/>
      <c r="AB55" s="271"/>
      <c r="AC55" s="271"/>
      <c r="AD55" s="19"/>
      <c r="AE55" s="19"/>
      <c r="AF55" s="19"/>
      <c r="AG55" s="19"/>
      <c r="AH55" s="250"/>
      <c r="AI55" s="250"/>
      <c r="AJ55" s="19"/>
      <c r="AK55" s="19"/>
      <c r="AL55" s="19"/>
      <c r="AM55" s="19"/>
      <c r="AN55" s="19"/>
      <c r="AO55" s="19"/>
      <c r="AP55" s="19"/>
      <c r="AQ55" s="19"/>
      <c r="AR55" s="271"/>
      <c r="AS55" s="271"/>
      <c r="AT55" s="19"/>
      <c r="AU55" s="19"/>
      <c r="AV55" s="19"/>
      <c r="AW55" s="19"/>
      <c r="AX55" s="250"/>
      <c r="AY55" s="250"/>
      <c r="AZ55" s="19"/>
      <c r="BA55" s="19"/>
      <c r="BB55" s="69"/>
      <c r="BC55" s="48"/>
      <c r="BD55" s="48"/>
      <c r="BE55" s="69"/>
      <c r="BF55" s="19"/>
      <c r="BG55" s="19"/>
      <c r="BH55" s="271"/>
      <c r="BI55" s="271"/>
    </row>
    <row r="56" spans="2:61" s="16" customFormat="1" ht="10.5" customHeight="1">
      <c r="B56" s="250"/>
      <c r="C56" s="250"/>
      <c r="D56" s="19"/>
      <c r="E56" s="19"/>
      <c r="F56" s="26"/>
      <c r="G56" s="48"/>
      <c r="H56" s="48"/>
      <c r="I56" s="26"/>
      <c r="J56" s="19"/>
      <c r="K56" s="19"/>
      <c r="L56" s="271"/>
      <c r="M56" s="271"/>
      <c r="N56" s="19"/>
      <c r="O56" s="19"/>
      <c r="P56" s="19"/>
      <c r="Q56" s="19"/>
      <c r="R56" s="250"/>
      <c r="S56" s="250"/>
      <c r="T56" s="19"/>
      <c r="U56" s="19"/>
      <c r="V56" s="19"/>
      <c r="W56" s="19"/>
      <c r="X56" s="19"/>
      <c r="Y56" s="19"/>
      <c r="Z56" s="19"/>
      <c r="AA56" s="19"/>
      <c r="AB56" s="271"/>
      <c r="AC56" s="271"/>
      <c r="AD56" s="19"/>
      <c r="AE56" s="19"/>
      <c r="AF56" s="19"/>
      <c r="AG56" s="19"/>
      <c r="AH56" s="250"/>
      <c r="AI56" s="250"/>
      <c r="AJ56" s="19"/>
      <c r="AK56" s="19"/>
      <c r="AL56" s="19"/>
      <c r="AM56" s="19"/>
      <c r="AN56" s="19"/>
      <c r="AO56" s="19"/>
      <c r="AP56" s="19"/>
      <c r="AQ56" s="19"/>
      <c r="AR56" s="271"/>
      <c r="AS56" s="271"/>
      <c r="AT56" s="19"/>
      <c r="AU56" s="19"/>
      <c r="AV56" s="19"/>
      <c r="AW56" s="19"/>
      <c r="AX56" s="250"/>
      <c r="AY56" s="250"/>
      <c r="AZ56" s="19"/>
      <c r="BA56" s="19"/>
      <c r="BB56" s="69"/>
      <c r="BC56" s="48"/>
      <c r="BD56" s="48"/>
      <c r="BE56" s="69"/>
      <c r="BF56" s="19"/>
      <c r="BG56" s="19"/>
      <c r="BH56" s="271"/>
      <c r="BI56" s="271"/>
    </row>
    <row r="57" spans="2:61" s="16" customFormat="1" ht="10.5" customHeight="1">
      <c r="B57" s="250"/>
      <c r="C57" s="250"/>
      <c r="D57" s="19"/>
      <c r="E57" s="19"/>
      <c r="F57" s="235"/>
      <c r="G57" s="235"/>
      <c r="H57" s="235"/>
      <c r="I57" s="235"/>
      <c r="J57" s="19"/>
      <c r="K57" s="19"/>
      <c r="L57" s="271"/>
      <c r="M57" s="271"/>
      <c r="N57" s="19"/>
      <c r="O57" s="19"/>
      <c r="P57" s="19"/>
      <c r="Q57" s="19"/>
      <c r="R57" s="250"/>
      <c r="S57" s="250"/>
      <c r="T57" s="19"/>
      <c r="U57" s="19"/>
      <c r="V57" s="19"/>
      <c r="W57" s="19"/>
      <c r="X57" s="19"/>
      <c r="Y57" s="19"/>
      <c r="Z57" s="19"/>
      <c r="AA57" s="19"/>
      <c r="AB57" s="271"/>
      <c r="AC57" s="271"/>
      <c r="AD57" s="19"/>
      <c r="AE57" s="19"/>
      <c r="AF57" s="19"/>
      <c r="AG57" s="19"/>
      <c r="AH57" s="250"/>
      <c r="AI57" s="250"/>
      <c r="AJ57" s="19"/>
      <c r="AK57" s="19"/>
      <c r="AL57" s="19"/>
      <c r="AM57" s="19"/>
      <c r="AN57" s="19"/>
      <c r="AO57" s="19"/>
      <c r="AP57" s="19"/>
      <c r="AQ57" s="19"/>
      <c r="AR57" s="271"/>
      <c r="AS57" s="271"/>
      <c r="AT57" s="19"/>
      <c r="AU57" s="19"/>
      <c r="AV57" s="19"/>
      <c r="AW57" s="19"/>
      <c r="AX57" s="250"/>
      <c r="AY57" s="250"/>
      <c r="AZ57" s="19"/>
      <c r="BA57" s="19"/>
      <c r="BB57" s="48"/>
      <c r="BC57" s="48"/>
      <c r="BD57" s="48"/>
      <c r="BE57" s="48"/>
      <c r="BF57" s="19"/>
      <c r="BG57" s="19"/>
      <c r="BH57" s="271"/>
      <c r="BI57" s="271"/>
    </row>
    <row r="58" spans="2:61" ht="10.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</row>
    <row r="59" spans="1:19" ht="13.5" customHeight="1">
      <c r="A59" s="284" t="s">
        <v>37</v>
      </c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</row>
    <row r="60" spans="1:27" ht="13.5" customHeight="1">
      <c r="A60" s="284" t="s">
        <v>57</v>
      </c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7"/>
      <c r="U60" s="27"/>
      <c r="V60" s="27"/>
      <c r="W60" s="27"/>
      <c r="X60" s="27"/>
      <c r="Y60" s="27"/>
      <c r="Z60" s="27"/>
      <c r="AA60" s="27"/>
    </row>
    <row r="61" spans="15:48" ht="10.5" customHeight="1">
      <c r="O61" s="25"/>
      <c r="P61" s="25"/>
      <c r="AE61" s="3"/>
      <c r="AU61" s="25"/>
      <c r="AV61" s="25"/>
    </row>
    <row r="62" spans="16:47" ht="10.5" customHeight="1">
      <c r="P62" s="4"/>
      <c r="Q62" s="5"/>
      <c r="R62" s="5"/>
      <c r="S62" s="73"/>
      <c r="T62" s="73"/>
      <c r="U62" s="5"/>
      <c r="V62" s="5"/>
      <c r="W62" s="5"/>
      <c r="X62" s="5"/>
      <c r="Y62" s="5"/>
      <c r="Z62" s="5"/>
      <c r="AA62" s="5"/>
      <c r="AB62" s="5"/>
      <c r="AC62" s="5"/>
      <c r="AD62" s="5"/>
      <c r="AE62" s="315"/>
      <c r="AF62" s="31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73"/>
      <c r="AR62" s="73"/>
      <c r="AS62" s="5"/>
      <c r="AT62" s="5"/>
      <c r="AU62" s="6"/>
    </row>
    <row r="63" spans="7:56" ht="10.5" customHeight="1">
      <c r="G63" s="25"/>
      <c r="H63" s="25"/>
      <c r="P63" s="7"/>
      <c r="Q63" s="8"/>
      <c r="R63" s="8"/>
      <c r="S63" s="8"/>
      <c r="T63" s="9"/>
      <c r="U63" s="10"/>
      <c r="V63" s="10"/>
      <c r="W63" s="75"/>
      <c r="X63" s="75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272"/>
      <c r="AN63" s="272"/>
      <c r="AO63" s="10"/>
      <c r="AP63" s="10"/>
      <c r="AQ63" s="11"/>
      <c r="AR63" s="8"/>
      <c r="AS63" s="8"/>
      <c r="AT63" s="8"/>
      <c r="AU63" s="12"/>
      <c r="AW63" s="32"/>
      <c r="AX63" s="32"/>
      <c r="AY63" s="32"/>
      <c r="AZ63" s="32"/>
      <c r="BA63" s="32"/>
      <c r="BB63" s="32"/>
      <c r="BC63" s="281"/>
      <c r="BD63" s="281"/>
    </row>
    <row r="64" spans="1:66" s="13" customFormat="1" ht="10.5" customHeight="1">
      <c r="A64" s="99"/>
      <c r="B64" s="99"/>
      <c r="C64" s="271">
        <v>4</v>
      </c>
      <c r="D64" s="271"/>
      <c r="E64" s="100"/>
      <c r="F64" s="100"/>
      <c r="G64" s="100"/>
      <c r="H64" s="173"/>
      <c r="I64" s="102"/>
      <c r="J64" s="102"/>
      <c r="K64" s="73"/>
      <c r="L64" s="73"/>
      <c r="M64" s="102"/>
      <c r="N64" s="102"/>
      <c r="O64" s="270"/>
      <c r="P64" s="270"/>
      <c r="Q64" s="102"/>
      <c r="R64" s="102"/>
      <c r="S64" s="73"/>
      <c r="T64" s="73"/>
      <c r="U64" s="102"/>
      <c r="V64" s="102"/>
      <c r="W64" s="174"/>
      <c r="X64" s="100"/>
      <c r="Y64" s="100"/>
      <c r="Z64" s="100"/>
      <c r="AA64" s="299">
        <v>2</v>
      </c>
      <c r="AB64" s="299"/>
      <c r="AC64" s="99"/>
      <c r="AD64" s="99"/>
      <c r="AE64" s="273"/>
      <c r="AF64" s="273"/>
      <c r="AG64" s="99"/>
      <c r="AH64" s="99"/>
      <c r="AI64" s="70"/>
      <c r="AJ64" s="70"/>
      <c r="AK64" s="99"/>
      <c r="AL64" s="99"/>
      <c r="AM64" s="100"/>
      <c r="AN64" s="173"/>
      <c r="AO64" s="102"/>
      <c r="AP64" s="102"/>
      <c r="AQ64" s="73"/>
      <c r="AR64" s="73"/>
      <c r="AS64" s="102"/>
      <c r="AT64" s="102"/>
      <c r="AU64" s="270"/>
      <c r="AV64" s="270"/>
      <c r="AW64" s="102"/>
      <c r="AX64" s="102"/>
      <c r="AY64" s="73"/>
      <c r="AZ64" s="73"/>
      <c r="BA64" s="102"/>
      <c r="BB64" s="102"/>
      <c r="BC64" s="102"/>
      <c r="BD64" s="174"/>
      <c r="BE64" s="100"/>
      <c r="BF64" s="100"/>
      <c r="BG64" s="70"/>
      <c r="BH64" s="70"/>
      <c r="BI64" s="99"/>
      <c r="BJ64" s="99"/>
      <c r="BK64" s="99"/>
      <c r="BL64" s="99"/>
      <c r="BM64" s="99"/>
      <c r="BN64" s="99"/>
    </row>
    <row r="65" spans="1:66" s="13" customFormat="1" ht="12" customHeight="1" thickBot="1">
      <c r="A65" s="99"/>
      <c r="B65" s="99"/>
      <c r="C65" s="271"/>
      <c r="D65" s="271"/>
      <c r="E65" s="100"/>
      <c r="F65" s="100"/>
      <c r="G65" s="100"/>
      <c r="H65" s="146"/>
      <c r="I65" s="100"/>
      <c r="J65" s="100"/>
      <c r="K65" s="226">
        <v>1</v>
      </c>
      <c r="L65" s="226"/>
      <c r="M65" s="100"/>
      <c r="N65" s="100"/>
      <c r="O65" s="100"/>
      <c r="P65" s="100"/>
      <c r="Q65" s="100"/>
      <c r="R65" s="100"/>
      <c r="S65" s="226">
        <v>7</v>
      </c>
      <c r="T65" s="226"/>
      <c r="U65" s="100"/>
      <c r="V65" s="100"/>
      <c r="W65" s="125"/>
      <c r="X65" s="103"/>
      <c r="Y65" s="100"/>
      <c r="Z65" s="100"/>
      <c r="AA65" s="299"/>
      <c r="AB65" s="299"/>
      <c r="AC65" s="99"/>
      <c r="AD65" s="99"/>
      <c r="AE65" s="99"/>
      <c r="AF65" s="99"/>
      <c r="AG65" s="99"/>
      <c r="AH65" s="99"/>
      <c r="AI65" s="226">
        <v>1</v>
      </c>
      <c r="AJ65" s="226"/>
      <c r="AK65" s="103"/>
      <c r="AL65" s="103"/>
      <c r="AM65" s="103"/>
      <c r="AN65" s="165"/>
      <c r="AO65" s="100"/>
      <c r="AP65" s="100"/>
      <c r="AQ65" s="226">
        <v>4</v>
      </c>
      <c r="AR65" s="226"/>
      <c r="AS65" s="100"/>
      <c r="AT65" s="100"/>
      <c r="AU65" s="100"/>
      <c r="AV65" s="100"/>
      <c r="AW65" s="100"/>
      <c r="AX65" s="100"/>
      <c r="AY65" s="226">
        <v>0</v>
      </c>
      <c r="AZ65" s="226"/>
      <c r="BA65" s="103"/>
      <c r="BB65" s="103"/>
      <c r="BC65" s="103"/>
      <c r="BD65" s="124"/>
      <c r="BE65" s="100"/>
      <c r="BF65" s="100"/>
      <c r="BG65" s="70"/>
      <c r="BH65" s="70"/>
      <c r="BI65" s="100"/>
      <c r="BJ65" s="226">
        <v>1</v>
      </c>
      <c r="BK65" s="226"/>
      <c r="BL65" s="100"/>
      <c r="BM65" s="99"/>
      <c r="BN65" s="99"/>
    </row>
    <row r="66" spans="1:66" s="13" customFormat="1" ht="12" customHeight="1" thickBot="1">
      <c r="A66" s="104"/>
      <c r="B66" s="104"/>
      <c r="C66" s="121"/>
      <c r="D66" s="119"/>
      <c r="E66" s="171"/>
      <c r="F66" s="172"/>
      <c r="G66" s="140"/>
      <c r="H66" s="112"/>
      <c r="I66" s="98"/>
      <c r="J66" s="105"/>
      <c r="K66" s="123"/>
      <c r="L66" s="16"/>
      <c r="M66" s="106"/>
      <c r="N66" s="106"/>
      <c r="O66" s="16"/>
      <c r="P66" s="16"/>
      <c r="Q66" s="106"/>
      <c r="R66" s="106"/>
      <c r="S66" s="19"/>
      <c r="T66" s="119"/>
      <c r="U66" s="175"/>
      <c r="V66" s="175"/>
      <c r="W66" s="140"/>
      <c r="X66" s="112"/>
      <c r="Y66" s="107"/>
      <c r="Z66" s="107"/>
      <c r="AA66" s="123"/>
      <c r="AB66" s="19"/>
      <c r="AC66" s="104"/>
      <c r="AD66" s="104"/>
      <c r="AE66" s="16"/>
      <c r="AF66" s="16"/>
      <c r="AG66" s="106"/>
      <c r="AH66" s="106"/>
      <c r="AI66" s="19"/>
      <c r="AJ66" s="145"/>
      <c r="AK66" s="107"/>
      <c r="AL66" s="107"/>
      <c r="AM66" s="112"/>
      <c r="AN66" s="140"/>
      <c r="AO66" s="175"/>
      <c r="AP66" s="175"/>
      <c r="AQ66" s="143"/>
      <c r="AR66" s="19"/>
      <c r="AS66" s="106"/>
      <c r="AT66" s="106"/>
      <c r="AU66" s="16"/>
      <c r="AV66" s="16"/>
      <c r="AW66" s="106"/>
      <c r="AX66" s="106"/>
      <c r="AY66" s="19"/>
      <c r="AZ66" s="145"/>
      <c r="BA66" s="107"/>
      <c r="BB66" s="107"/>
      <c r="BC66" s="19"/>
      <c r="BD66" s="112"/>
      <c r="BE66" s="140"/>
      <c r="BF66" s="175"/>
      <c r="BG66" s="234">
        <v>0</v>
      </c>
      <c r="BH66" s="234"/>
      <c r="BI66" s="176"/>
      <c r="BJ66" s="177"/>
      <c r="BK66" s="19"/>
      <c r="BL66" s="19"/>
      <c r="BM66" s="226">
        <v>3</v>
      </c>
      <c r="BN66" s="226"/>
    </row>
    <row r="67" spans="1:66" s="13" customFormat="1" ht="12" customHeight="1" thickBot="1">
      <c r="A67" s="226">
        <v>2</v>
      </c>
      <c r="B67" s="226"/>
      <c r="C67" s="122"/>
      <c r="D67" s="146"/>
      <c r="E67" s="226">
        <v>2</v>
      </c>
      <c r="F67" s="226"/>
      <c r="G67" s="100"/>
      <c r="H67" s="100"/>
      <c r="I67" s="226">
        <v>3</v>
      </c>
      <c r="J67" s="226"/>
      <c r="K67" s="124"/>
      <c r="L67" s="100"/>
      <c r="M67" s="226">
        <v>6</v>
      </c>
      <c r="N67" s="226"/>
      <c r="O67" s="99"/>
      <c r="P67" s="99"/>
      <c r="Q67" s="274">
        <v>6</v>
      </c>
      <c r="R67" s="274"/>
      <c r="S67" s="100"/>
      <c r="T67" s="146"/>
      <c r="U67" s="226">
        <v>0</v>
      </c>
      <c r="V67" s="226"/>
      <c r="W67" s="100"/>
      <c r="X67" s="100"/>
      <c r="Y67" s="226">
        <v>4</v>
      </c>
      <c r="Z67" s="226"/>
      <c r="AA67" s="124"/>
      <c r="AB67" s="100"/>
      <c r="AC67" s="226">
        <v>5</v>
      </c>
      <c r="AD67" s="226"/>
      <c r="AE67" s="99"/>
      <c r="AF67" s="99"/>
      <c r="AG67" s="274">
        <v>0</v>
      </c>
      <c r="AH67" s="274"/>
      <c r="AI67" s="103"/>
      <c r="AJ67" s="165"/>
      <c r="AK67" s="226">
        <v>1</v>
      </c>
      <c r="AL67" s="226"/>
      <c r="AM67" s="100"/>
      <c r="AN67" s="100"/>
      <c r="AO67" s="226">
        <v>0</v>
      </c>
      <c r="AP67" s="226"/>
      <c r="AQ67" s="124"/>
      <c r="AR67" s="100"/>
      <c r="AS67" s="274">
        <v>9</v>
      </c>
      <c r="AT67" s="274"/>
      <c r="AU67" s="99"/>
      <c r="AV67" s="99"/>
      <c r="AW67" s="226">
        <v>3</v>
      </c>
      <c r="AX67" s="226"/>
      <c r="AY67" s="100"/>
      <c r="AZ67" s="146"/>
      <c r="BA67" s="226">
        <v>0</v>
      </c>
      <c r="BB67" s="226"/>
      <c r="BC67" s="100"/>
      <c r="BD67" s="100"/>
      <c r="BE67" s="226">
        <v>1</v>
      </c>
      <c r="BF67" s="226"/>
      <c r="BG67" s="122"/>
      <c r="BH67" s="166"/>
      <c r="BI67" s="292">
        <v>1</v>
      </c>
      <c r="BJ67" s="292"/>
      <c r="BK67" s="159"/>
      <c r="BL67" s="160"/>
      <c r="BM67" s="161"/>
      <c r="BN67" s="99"/>
    </row>
    <row r="68" spans="1:68" s="28" customFormat="1" ht="10.5" customHeight="1">
      <c r="A68" s="19"/>
      <c r="B68" s="119"/>
      <c r="C68" s="251" t="s">
        <v>250</v>
      </c>
      <c r="D68" s="314"/>
      <c r="E68" s="20"/>
      <c r="F68" s="16"/>
      <c r="G68" s="16"/>
      <c r="H68" s="19"/>
      <c r="I68" s="22"/>
      <c r="J68" s="17"/>
      <c r="K68" s="112"/>
      <c r="L68" s="140"/>
      <c r="M68" s="143"/>
      <c r="N68" s="16"/>
      <c r="O68" s="16"/>
      <c r="P68" s="16"/>
      <c r="Q68" s="19"/>
      <c r="R68" s="119"/>
      <c r="S68" s="153"/>
      <c r="T68" s="152"/>
      <c r="U68" s="20"/>
      <c r="V68" s="16"/>
      <c r="W68" s="16"/>
      <c r="X68" s="16"/>
      <c r="Y68" s="16"/>
      <c r="Z68" s="17"/>
      <c r="AA68" s="112"/>
      <c r="AB68" s="140"/>
      <c r="AC68" s="143"/>
      <c r="AD68" s="16"/>
      <c r="AE68" s="16"/>
      <c r="AF68" s="16"/>
      <c r="AG68" s="16"/>
      <c r="AH68" s="17"/>
      <c r="AI68" s="112"/>
      <c r="AJ68" s="140"/>
      <c r="AK68" s="143"/>
      <c r="AL68" s="19"/>
      <c r="AM68" s="16"/>
      <c r="AN68" s="16"/>
      <c r="AO68" s="22"/>
      <c r="AP68" s="17"/>
      <c r="AQ68" s="112"/>
      <c r="AR68" s="140"/>
      <c r="AS68" s="143"/>
      <c r="AT68" s="16"/>
      <c r="AU68" s="16"/>
      <c r="AV68" s="16"/>
      <c r="AW68" s="19"/>
      <c r="AX68" s="156"/>
      <c r="AY68" s="157"/>
      <c r="AZ68" s="155"/>
      <c r="BA68" s="58"/>
      <c r="BB68" s="19"/>
      <c r="BC68" s="16"/>
      <c r="BD68" s="16"/>
      <c r="BE68" s="19"/>
      <c r="BF68" s="119"/>
      <c r="BG68" s="251" t="s">
        <v>251</v>
      </c>
      <c r="BH68" s="251"/>
      <c r="BI68" s="20"/>
      <c r="BJ68" s="16"/>
      <c r="BK68" s="8"/>
      <c r="BL68" s="8"/>
      <c r="BM68" s="127"/>
      <c r="BN68" s="1"/>
      <c r="BO68" s="1"/>
      <c r="BP68" s="1"/>
    </row>
    <row r="69" spans="1:68" s="28" customFormat="1" ht="10.5" customHeight="1">
      <c r="A69" s="19"/>
      <c r="B69" s="120" t="s">
        <v>256</v>
      </c>
      <c r="C69" s="19"/>
      <c r="D69" s="19"/>
      <c r="E69" s="22"/>
      <c r="F69" s="16"/>
      <c r="G69" s="16"/>
      <c r="H69" s="19"/>
      <c r="I69" s="22"/>
      <c r="J69" s="114"/>
      <c r="K69" s="115"/>
      <c r="L69" s="115"/>
      <c r="M69" s="142"/>
      <c r="N69" s="16"/>
      <c r="O69" s="16"/>
      <c r="P69" s="16"/>
      <c r="Q69" s="19"/>
      <c r="R69" s="120"/>
      <c r="S69" s="19"/>
      <c r="T69" s="19"/>
      <c r="U69" s="22"/>
      <c r="V69" s="16"/>
      <c r="W69" s="16"/>
      <c r="X69" s="16"/>
      <c r="Y69" s="16"/>
      <c r="Z69" s="21"/>
      <c r="AA69" s="19"/>
      <c r="AB69" s="19"/>
      <c r="AC69" s="121"/>
      <c r="AD69" s="16"/>
      <c r="AE69" s="16"/>
      <c r="AF69" s="16"/>
      <c r="AG69" s="16"/>
      <c r="AH69" s="64"/>
      <c r="AI69" s="65"/>
      <c r="AJ69" s="65"/>
      <c r="AK69" s="164"/>
      <c r="AL69" s="19"/>
      <c r="AM69" s="16"/>
      <c r="AN69" s="16"/>
      <c r="AO69" s="22"/>
      <c r="AP69" s="19"/>
      <c r="AQ69" s="19"/>
      <c r="AR69" s="19"/>
      <c r="AS69" s="121"/>
      <c r="AT69" s="16"/>
      <c r="AU69" s="16"/>
      <c r="AV69" s="16"/>
      <c r="AW69" s="19"/>
      <c r="AX69" s="158"/>
      <c r="AY69" s="48"/>
      <c r="AZ69" s="48"/>
      <c r="BA69" s="59"/>
      <c r="BB69" s="19"/>
      <c r="BC69" s="16"/>
      <c r="BD69" s="16"/>
      <c r="BE69" s="19"/>
      <c r="BF69" s="120" t="s">
        <v>255</v>
      </c>
      <c r="BG69" s="19"/>
      <c r="BH69" s="19"/>
      <c r="BI69" s="22"/>
      <c r="BJ69" s="16"/>
      <c r="BK69" s="8"/>
      <c r="BL69" s="8"/>
      <c r="BM69" s="127"/>
      <c r="BN69" s="1"/>
      <c r="BO69" s="1"/>
      <c r="BP69" s="1"/>
    </row>
    <row r="70" spans="1:66" ht="10.5" customHeight="1">
      <c r="A70" s="236" t="s">
        <v>99</v>
      </c>
      <c r="B70" s="237"/>
      <c r="C70" s="76"/>
      <c r="D70" s="76"/>
      <c r="E70" s="227" t="s">
        <v>185</v>
      </c>
      <c r="F70" s="227"/>
      <c r="G70" s="77"/>
      <c r="H70" s="77"/>
      <c r="I70" s="236" t="s">
        <v>107</v>
      </c>
      <c r="J70" s="236"/>
      <c r="K70" s="76"/>
      <c r="L70" s="76"/>
      <c r="M70" s="236" t="s">
        <v>103</v>
      </c>
      <c r="N70" s="236"/>
      <c r="O70" s="78"/>
      <c r="P70" s="76"/>
      <c r="Q70" s="236" t="s">
        <v>104</v>
      </c>
      <c r="R70" s="236"/>
      <c r="S70" s="76"/>
      <c r="T70" s="76"/>
      <c r="U70" s="227" t="s">
        <v>110</v>
      </c>
      <c r="V70" s="227"/>
      <c r="W70" s="76"/>
      <c r="X70" s="76"/>
      <c r="Y70" s="236" t="s">
        <v>108</v>
      </c>
      <c r="Z70" s="236"/>
      <c r="AA70" s="76"/>
      <c r="AB70" s="76"/>
      <c r="AC70" s="236" t="s">
        <v>100</v>
      </c>
      <c r="AD70" s="236"/>
      <c r="AE70" s="78"/>
      <c r="AF70" s="76"/>
      <c r="AG70" s="236" t="s">
        <v>101</v>
      </c>
      <c r="AH70" s="237"/>
      <c r="AI70" s="76"/>
      <c r="AJ70" s="76"/>
      <c r="AK70" s="236" t="s">
        <v>110</v>
      </c>
      <c r="AL70" s="237"/>
      <c r="AM70" s="77"/>
      <c r="AN70" s="77"/>
      <c r="AO70" s="227" t="s">
        <v>111</v>
      </c>
      <c r="AP70" s="227"/>
      <c r="AQ70" s="76"/>
      <c r="AR70" s="76"/>
      <c r="AS70" s="236" t="s">
        <v>105</v>
      </c>
      <c r="AT70" s="237"/>
      <c r="AU70" s="78"/>
      <c r="AV70" s="76"/>
      <c r="AW70" s="236" t="s">
        <v>102</v>
      </c>
      <c r="AX70" s="237"/>
      <c r="AY70" s="76"/>
      <c r="AZ70" s="76"/>
      <c r="BA70" s="236" t="s">
        <v>109</v>
      </c>
      <c r="BB70" s="237"/>
      <c r="BC70" s="76"/>
      <c r="BD70" s="76"/>
      <c r="BE70" s="227" t="s">
        <v>106</v>
      </c>
      <c r="BF70" s="227"/>
      <c r="BG70" s="76"/>
      <c r="BH70" s="76"/>
      <c r="BI70" s="236" t="s">
        <v>112</v>
      </c>
      <c r="BJ70" s="237"/>
      <c r="BM70" s="306" t="s">
        <v>98</v>
      </c>
      <c r="BN70" s="306"/>
    </row>
    <row r="71" spans="1:66" ht="10.5" customHeight="1">
      <c r="A71" s="237"/>
      <c r="B71" s="237"/>
      <c r="C71" s="76"/>
      <c r="D71" s="76"/>
      <c r="E71" s="227"/>
      <c r="F71" s="227"/>
      <c r="G71" s="77"/>
      <c r="H71" s="77"/>
      <c r="I71" s="236"/>
      <c r="J71" s="236"/>
      <c r="K71" s="76"/>
      <c r="L71" s="76"/>
      <c r="M71" s="236"/>
      <c r="N71" s="236"/>
      <c r="O71" s="78"/>
      <c r="P71" s="76"/>
      <c r="Q71" s="236"/>
      <c r="R71" s="236"/>
      <c r="S71" s="76"/>
      <c r="T71" s="76"/>
      <c r="U71" s="227"/>
      <c r="V71" s="227"/>
      <c r="W71" s="76"/>
      <c r="X71" s="76"/>
      <c r="Y71" s="236"/>
      <c r="Z71" s="236"/>
      <c r="AA71" s="76"/>
      <c r="AB71" s="76"/>
      <c r="AC71" s="236"/>
      <c r="AD71" s="236"/>
      <c r="AE71" s="78"/>
      <c r="AF71" s="76"/>
      <c r="AG71" s="237"/>
      <c r="AH71" s="237"/>
      <c r="AI71" s="76"/>
      <c r="AJ71" s="76"/>
      <c r="AK71" s="237"/>
      <c r="AL71" s="237"/>
      <c r="AM71" s="77"/>
      <c r="AN71" s="77"/>
      <c r="AO71" s="227"/>
      <c r="AP71" s="227"/>
      <c r="AQ71" s="76"/>
      <c r="AR71" s="76"/>
      <c r="AS71" s="237"/>
      <c r="AT71" s="237"/>
      <c r="AU71" s="78"/>
      <c r="AV71" s="76"/>
      <c r="AW71" s="237"/>
      <c r="AX71" s="237"/>
      <c r="AY71" s="76"/>
      <c r="AZ71" s="76"/>
      <c r="BA71" s="237"/>
      <c r="BB71" s="237"/>
      <c r="BC71" s="76"/>
      <c r="BD71" s="76"/>
      <c r="BE71" s="227"/>
      <c r="BF71" s="227"/>
      <c r="BG71" s="76"/>
      <c r="BH71" s="76"/>
      <c r="BI71" s="237"/>
      <c r="BJ71" s="237"/>
      <c r="BM71" s="306"/>
      <c r="BN71" s="306"/>
    </row>
    <row r="72" spans="1:66" ht="10.5" customHeight="1">
      <c r="A72" s="237"/>
      <c r="B72" s="237"/>
      <c r="C72" s="76"/>
      <c r="D72" s="76"/>
      <c r="E72" s="227"/>
      <c r="F72" s="227"/>
      <c r="G72" s="77"/>
      <c r="H72" s="77"/>
      <c r="I72" s="236"/>
      <c r="J72" s="236"/>
      <c r="K72" s="76"/>
      <c r="L72" s="76"/>
      <c r="M72" s="236"/>
      <c r="N72" s="236"/>
      <c r="O72" s="78"/>
      <c r="P72" s="76"/>
      <c r="Q72" s="236"/>
      <c r="R72" s="236"/>
      <c r="S72" s="76"/>
      <c r="T72" s="76"/>
      <c r="U72" s="227"/>
      <c r="V72" s="227"/>
      <c r="W72" s="76"/>
      <c r="X72" s="76"/>
      <c r="Y72" s="236"/>
      <c r="Z72" s="236"/>
      <c r="AA72" s="76"/>
      <c r="AB72" s="76"/>
      <c r="AC72" s="236"/>
      <c r="AD72" s="236"/>
      <c r="AE72" s="78"/>
      <c r="AF72" s="76"/>
      <c r="AG72" s="237"/>
      <c r="AH72" s="237"/>
      <c r="AI72" s="76"/>
      <c r="AJ72" s="76"/>
      <c r="AK72" s="237"/>
      <c r="AL72" s="237"/>
      <c r="AM72" s="77"/>
      <c r="AN72" s="77"/>
      <c r="AO72" s="227"/>
      <c r="AP72" s="227"/>
      <c r="AQ72" s="76"/>
      <c r="AR72" s="76"/>
      <c r="AS72" s="237"/>
      <c r="AT72" s="237"/>
      <c r="AU72" s="78"/>
      <c r="AV72" s="76"/>
      <c r="AW72" s="237"/>
      <c r="AX72" s="237"/>
      <c r="AY72" s="76"/>
      <c r="AZ72" s="76"/>
      <c r="BA72" s="237"/>
      <c r="BB72" s="237"/>
      <c r="BC72" s="76"/>
      <c r="BD72" s="76"/>
      <c r="BE72" s="227"/>
      <c r="BF72" s="227"/>
      <c r="BG72" s="76"/>
      <c r="BH72" s="76"/>
      <c r="BI72" s="237"/>
      <c r="BJ72" s="237"/>
      <c r="BM72" s="306"/>
      <c r="BN72" s="306"/>
    </row>
    <row r="73" spans="1:66" ht="10.5" customHeight="1">
      <c r="A73" s="237"/>
      <c r="B73" s="237"/>
      <c r="C73" s="76"/>
      <c r="D73" s="76"/>
      <c r="E73" s="227"/>
      <c r="F73" s="227"/>
      <c r="G73" s="77"/>
      <c r="H73" s="77"/>
      <c r="I73" s="236"/>
      <c r="J73" s="236"/>
      <c r="K73" s="76"/>
      <c r="L73" s="76"/>
      <c r="M73" s="236"/>
      <c r="N73" s="236"/>
      <c r="O73" s="78"/>
      <c r="P73" s="76"/>
      <c r="Q73" s="236"/>
      <c r="R73" s="236"/>
      <c r="S73" s="76"/>
      <c r="T73" s="76"/>
      <c r="U73" s="227"/>
      <c r="V73" s="227"/>
      <c r="W73" s="76"/>
      <c r="X73" s="76"/>
      <c r="Y73" s="236"/>
      <c r="Z73" s="236"/>
      <c r="AA73" s="76"/>
      <c r="AB73" s="76"/>
      <c r="AC73" s="236"/>
      <c r="AD73" s="236"/>
      <c r="AE73" s="78"/>
      <c r="AF73" s="76"/>
      <c r="AG73" s="237"/>
      <c r="AH73" s="237"/>
      <c r="AI73" s="76"/>
      <c r="AJ73" s="76"/>
      <c r="AK73" s="237"/>
      <c r="AL73" s="237"/>
      <c r="AM73" s="77"/>
      <c r="AN73" s="77"/>
      <c r="AO73" s="227"/>
      <c r="AP73" s="227"/>
      <c r="AQ73" s="76"/>
      <c r="AR73" s="76"/>
      <c r="AS73" s="237"/>
      <c r="AT73" s="237"/>
      <c r="AU73" s="78"/>
      <c r="AV73" s="76"/>
      <c r="AW73" s="237"/>
      <c r="AX73" s="237"/>
      <c r="AY73" s="76"/>
      <c r="AZ73" s="76"/>
      <c r="BA73" s="237"/>
      <c r="BB73" s="237"/>
      <c r="BC73" s="76"/>
      <c r="BD73" s="76"/>
      <c r="BE73" s="227"/>
      <c r="BF73" s="227"/>
      <c r="BG73" s="76"/>
      <c r="BH73" s="76"/>
      <c r="BI73" s="237"/>
      <c r="BJ73" s="237"/>
      <c r="BM73" s="306"/>
      <c r="BN73" s="306"/>
    </row>
    <row r="74" spans="1:66" ht="10.5" customHeight="1">
      <c r="A74" s="237"/>
      <c r="B74" s="237"/>
      <c r="C74" s="76"/>
      <c r="D74" s="76"/>
      <c r="E74" s="227"/>
      <c r="F74" s="227"/>
      <c r="G74" s="77"/>
      <c r="H74" s="77"/>
      <c r="I74" s="236"/>
      <c r="J74" s="236"/>
      <c r="K74" s="76"/>
      <c r="L74" s="76"/>
      <c r="M74" s="236"/>
      <c r="N74" s="236"/>
      <c r="O74" s="78"/>
      <c r="P74" s="76"/>
      <c r="Q74" s="236"/>
      <c r="R74" s="236"/>
      <c r="S74" s="76"/>
      <c r="T74" s="76"/>
      <c r="U74" s="227"/>
      <c r="V74" s="227"/>
      <c r="W74" s="76"/>
      <c r="X74" s="76"/>
      <c r="Y74" s="236"/>
      <c r="Z74" s="236"/>
      <c r="AA74" s="76"/>
      <c r="AB74" s="76"/>
      <c r="AC74" s="236"/>
      <c r="AD74" s="236"/>
      <c r="AE74" s="78"/>
      <c r="AF74" s="76"/>
      <c r="AG74" s="237"/>
      <c r="AH74" s="237"/>
      <c r="AI74" s="76"/>
      <c r="AJ74" s="76"/>
      <c r="AK74" s="237"/>
      <c r="AL74" s="237"/>
      <c r="AM74" s="77"/>
      <c r="AN74" s="77"/>
      <c r="AO74" s="227"/>
      <c r="AP74" s="227"/>
      <c r="AQ74" s="76"/>
      <c r="AR74" s="76"/>
      <c r="AS74" s="237"/>
      <c r="AT74" s="237"/>
      <c r="AU74" s="78"/>
      <c r="AV74" s="76"/>
      <c r="AW74" s="237"/>
      <c r="AX74" s="237"/>
      <c r="AY74" s="76"/>
      <c r="AZ74" s="76"/>
      <c r="BA74" s="237"/>
      <c r="BB74" s="237"/>
      <c r="BC74" s="76"/>
      <c r="BD74" s="76"/>
      <c r="BE74" s="227"/>
      <c r="BF74" s="227"/>
      <c r="BG74" s="76"/>
      <c r="BH74" s="76"/>
      <c r="BI74" s="237"/>
      <c r="BJ74" s="237"/>
      <c r="BM74" s="307"/>
      <c r="BN74" s="307"/>
    </row>
    <row r="75" spans="1:66" ht="10.5" customHeight="1">
      <c r="A75" s="258" t="s">
        <v>219</v>
      </c>
      <c r="B75" s="259"/>
      <c r="C75" s="23"/>
      <c r="D75" s="24"/>
      <c r="E75" s="252" t="s">
        <v>220</v>
      </c>
      <c r="F75" s="253"/>
      <c r="G75" s="23"/>
      <c r="H75" s="23"/>
      <c r="I75" s="238" t="s">
        <v>221</v>
      </c>
      <c r="J75" s="239"/>
      <c r="K75" s="23"/>
      <c r="L75" s="24"/>
      <c r="M75" s="238" t="s">
        <v>222</v>
      </c>
      <c r="N75" s="239"/>
      <c r="O75" s="23"/>
      <c r="P75" s="23"/>
      <c r="Q75" s="258" t="s">
        <v>223</v>
      </c>
      <c r="R75" s="259"/>
      <c r="S75" s="23"/>
      <c r="T75" s="24"/>
      <c r="U75" s="238" t="s">
        <v>224</v>
      </c>
      <c r="V75" s="239"/>
      <c r="W75" s="24"/>
      <c r="X75" s="23"/>
      <c r="Y75" s="238" t="s">
        <v>225</v>
      </c>
      <c r="Z75" s="239"/>
      <c r="AA75" s="23"/>
      <c r="AB75" s="23"/>
      <c r="AC75" s="264" t="s">
        <v>226</v>
      </c>
      <c r="AD75" s="265"/>
      <c r="AE75" s="23"/>
      <c r="AF75" s="23"/>
      <c r="AG75" s="238" t="s">
        <v>227</v>
      </c>
      <c r="AH75" s="239"/>
      <c r="AI75" s="23"/>
      <c r="AJ75" s="24"/>
      <c r="AK75" s="238" t="s">
        <v>228</v>
      </c>
      <c r="AL75" s="239"/>
      <c r="AM75" s="24"/>
      <c r="AN75" s="23"/>
      <c r="AO75" s="228" t="s">
        <v>229</v>
      </c>
      <c r="AP75" s="229"/>
      <c r="AQ75" s="23"/>
      <c r="AR75" s="23"/>
      <c r="AS75" s="238" t="s">
        <v>230</v>
      </c>
      <c r="AT75" s="239"/>
      <c r="AU75" s="23"/>
      <c r="AV75" s="23"/>
      <c r="AW75" s="238" t="s">
        <v>231</v>
      </c>
      <c r="AX75" s="239"/>
      <c r="AY75" s="23"/>
      <c r="AZ75" s="24"/>
      <c r="BA75" s="238" t="s">
        <v>232</v>
      </c>
      <c r="BB75" s="239"/>
      <c r="BC75" s="23"/>
      <c r="BD75" s="23"/>
      <c r="BE75" s="228" t="s">
        <v>233</v>
      </c>
      <c r="BF75" s="229"/>
      <c r="BI75" s="228" t="s">
        <v>234</v>
      </c>
      <c r="BJ75" s="229"/>
      <c r="BM75" s="308" t="s">
        <v>235</v>
      </c>
      <c r="BN75" s="309"/>
    </row>
    <row r="76" spans="1:66" ht="10.5" customHeight="1">
      <c r="A76" s="260"/>
      <c r="B76" s="261"/>
      <c r="C76" s="23"/>
      <c r="D76" s="24"/>
      <c r="E76" s="254"/>
      <c r="F76" s="255"/>
      <c r="G76" s="23"/>
      <c r="H76" s="23"/>
      <c r="I76" s="240"/>
      <c r="J76" s="241"/>
      <c r="K76" s="23"/>
      <c r="L76" s="24"/>
      <c r="M76" s="240"/>
      <c r="N76" s="241"/>
      <c r="O76" s="23"/>
      <c r="P76" s="23"/>
      <c r="Q76" s="260"/>
      <c r="R76" s="261"/>
      <c r="S76" s="23"/>
      <c r="T76" s="23"/>
      <c r="U76" s="240"/>
      <c r="V76" s="241"/>
      <c r="W76" s="23"/>
      <c r="X76" s="23"/>
      <c r="Y76" s="240"/>
      <c r="Z76" s="241"/>
      <c r="AA76" s="23"/>
      <c r="AB76" s="23"/>
      <c r="AC76" s="266"/>
      <c r="AD76" s="267"/>
      <c r="AE76" s="23"/>
      <c r="AF76" s="23"/>
      <c r="AG76" s="240"/>
      <c r="AH76" s="241"/>
      <c r="AI76" s="23"/>
      <c r="AJ76" s="23"/>
      <c r="AK76" s="240"/>
      <c r="AL76" s="241"/>
      <c r="AM76" s="23"/>
      <c r="AN76" s="23"/>
      <c r="AO76" s="230"/>
      <c r="AP76" s="231"/>
      <c r="AQ76" s="23"/>
      <c r="AR76" s="23"/>
      <c r="AS76" s="240"/>
      <c r="AT76" s="241"/>
      <c r="AU76" s="23"/>
      <c r="AV76" s="23"/>
      <c r="AW76" s="240"/>
      <c r="AX76" s="241"/>
      <c r="AY76" s="23"/>
      <c r="AZ76" s="23"/>
      <c r="BA76" s="240"/>
      <c r="BB76" s="241"/>
      <c r="BC76" s="23"/>
      <c r="BD76" s="23"/>
      <c r="BE76" s="230"/>
      <c r="BF76" s="231"/>
      <c r="BI76" s="230"/>
      <c r="BJ76" s="231"/>
      <c r="BM76" s="310"/>
      <c r="BN76" s="311"/>
    </row>
    <row r="77" spans="1:66" ht="10.5" customHeight="1">
      <c r="A77" s="260"/>
      <c r="B77" s="261"/>
      <c r="C77" s="23"/>
      <c r="D77" s="24"/>
      <c r="E77" s="254"/>
      <c r="F77" s="255"/>
      <c r="G77" s="23"/>
      <c r="H77" s="23"/>
      <c r="I77" s="240"/>
      <c r="J77" s="241"/>
      <c r="K77" s="23"/>
      <c r="L77" s="24"/>
      <c r="M77" s="240"/>
      <c r="N77" s="241"/>
      <c r="O77" s="23"/>
      <c r="P77" s="23"/>
      <c r="Q77" s="260"/>
      <c r="R77" s="261"/>
      <c r="S77" s="23"/>
      <c r="T77" s="23"/>
      <c r="U77" s="240"/>
      <c r="V77" s="241"/>
      <c r="W77" s="23"/>
      <c r="X77" s="23"/>
      <c r="Y77" s="240"/>
      <c r="Z77" s="241"/>
      <c r="AA77" s="23"/>
      <c r="AB77" s="23"/>
      <c r="AC77" s="266"/>
      <c r="AD77" s="267"/>
      <c r="AE77" s="23"/>
      <c r="AF77" s="23"/>
      <c r="AG77" s="240"/>
      <c r="AH77" s="241"/>
      <c r="AI77" s="23"/>
      <c r="AJ77" s="23"/>
      <c r="AK77" s="240"/>
      <c r="AL77" s="241"/>
      <c r="AM77" s="23"/>
      <c r="AN77" s="23"/>
      <c r="AO77" s="230"/>
      <c r="AP77" s="231"/>
      <c r="AQ77" s="23"/>
      <c r="AR77" s="23"/>
      <c r="AS77" s="240"/>
      <c r="AT77" s="241"/>
      <c r="AU77" s="23"/>
      <c r="AV77" s="23"/>
      <c r="AW77" s="240"/>
      <c r="AX77" s="241"/>
      <c r="AY77" s="23"/>
      <c r="AZ77" s="23"/>
      <c r="BA77" s="240"/>
      <c r="BB77" s="241"/>
      <c r="BC77" s="23"/>
      <c r="BD77" s="23"/>
      <c r="BE77" s="230"/>
      <c r="BF77" s="231"/>
      <c r="BI77" s="230"/>
      <c r="BJ77" s="231"/>
      <c r="BM77" s="310"/>
      <c r="BN77" s="311"/>
    </row>
    <row r="78" spans="1:66" ht="10.5" customHeight="1">
      <c r="A78" s="260"/>
      <c r="B78" s="261"/>
      <c r="C78" s="23"/>
      <c r="D78" s="24"/>
      <c r="E78" s="254"/>
      <c r="F78" s="255"/>
      <c r="G78" s="23"/>
      <c r="H78" s="23"/>
      <c r="I78" s="240"/>
      <c r="J78" s="241"/>
      <c r="K78" s="23"/>
      <c r="L78" s="24"/>
      <c r="M78" s="240"/>
      <c r="N78" s="241"/>
      <c r="O78" s="23"/>
      <c r="P78" s="23"/>
      <c r="Q78" s="260"/>
      <c r="R78" s="261"/>
      <c r="S78" s="23"/>
      <c r="T78" s="23"/>
      <c r="U78" s="240"/>
      <c r="V78" s="241"/>
      <c r="W78" s="23"/>
      <c r="X78" s="23"/>
      <c r="Y78" s="240"/>
      <c r="Z78" s="241"/>
      <c r="AA78" s="23"/>
      <c r="AB78" s="23"/>
      <c r="AC78" s="266"/>
      <c r="AD78" s="267"/>
      <c r="AE78" s="23"/>
      <c r="AF78" s="23"/>
      <c r="AG78" s="240"/>
      <c r="AH78" s="241"/>
      <c r="AI78" s="23"/>
      <c r="AJ78" s="23"/>
      <c r="AK78" s="240"/>
      <c r="AL78" s="241"/>
      <c r="AM78" s="23"/>
      <c r="AN78" s="23"/>
      <c r="AO78" s="230"/>
      <c r="AP78" s="231"/>
      <c r="AQ78" s="23"/>
      <c r="AR78" s="23"/>
      <c r="AS78" s="240"/>
      <c r="AT78" s="241"/>
      <c r="AU78" s="23"/>
      <c r="AV78" s="23"/>
      <c r="AW78" s="240"/>
      <c r="AX78" s="241"/>
      <c r="AY78" s="23"/>
      <c r="AZ78" s="23"/>
      <c r="BA78" s="240"/>
      <c r="BB78" s="241"/>
      <c r="BC78" s="23"/>
      <c r="BD78" s="23"/>
      <c r="BE78" s="230"/>
      <c r="BF78" s="231"/>
      <c r="BI78" s="230"/>
      <c r="BJ78" s="231"/>
      <c r="BM78" s="310"/>
      <c r="BN78" s="311"/>
    </row>
    <row r="79" spans="1:66" ht="10.5" customHeight="1">
      <c r="A79" s="260"/>
      <c r="B79" s="261"/>
      <c r="C79" s="23"/>
      <c r="D79" s="24"/>
      <c r="E79" s="254"/>
      <c r="F79" s="255"/>
      <c r="G79" s="23"/>
      <c r="H79" s="23"/>
      <c r="I79" s="240"/>
      <c r="J79" s="241"/>
      <c r="K79" s="23"/>
      <c r="L79" s="24"/>
      <c r="M79" s="240"/>
      <c r="N79" s="241"/>
      <c r="O79" s="23"/>
      <c r="P79" s="23"/>
      <c r="Q79" s="260"/>
      <c r="R79" s="261"/>
      <c r="S79" s="23"/>
      <c r="T79" s="23"/>
      <c r="U79" s="240"/>
      <c r="V79" s="241"/>
      <c r="W79" s="23"/>
      <c r="X79" s="23"/>
      <c r="Y79" s="240"/>
      <c r="Z79" s="241"/>
      <c r="AA79" s="23"/>
      <c r="AB79" s="23"/>
      <c r="AC79" s="266"/>
      <c r="AD79" s="267"/>
      <c r="AE79" s="23"/>
      <c r="AF79" s="23"/>
      <c r="AG79" s="240"/>
      <c r="AH79" s="241"/>
      <c r="AI79" s="23"/>
      <c r="AJ79" s="23"/>
      <c r="AK79" s="240"/>
      <c r="AL79" s="241"/>
      <c r="AM79" s="23"/>
      <c r="AN79" s="23"/>
      <c r="AO79" s="230"/>
      <c r="AP79" s="231"/>
      <c r="AQ79" s="23"/>
      <c r="AR79" s="23"/>
      <c r="AS79" s="240"/>
      <c r="AT79" s="241"/>
      <c r="AU79" s="23"/>
      <c r="AV79" s="23"/>
      <c r="AW79" s="240"/>
      <c r="AX79" s="241"/>
      <c r="AY79" s="23"/>
      <c r="AZ79" s="23"/>
      <c r="BA79" s="240"/>
      <c r="BB79" s="241"/>
      <c r="BC79" s="23"/>
      <c r="BD79" s="23"/>
      <c r="BE79" s="230"/>
      <c r="BF79" s="231"/>
      <c r="BI79" s="230"/>
      <c r="BJ79" s="231"/>
      <c r="BM79" s="310"/>
      <c r="BN79" s="311"/>
    </row>
    <row r="80" spans="1:66" ht="10.5" customHeight="1">
      <c r="A80" s="260"/>
      <c r="B80" s="261"/>
      <c r="C80" s="23"/>
      <c r="D80" s="24"/>
      <c r="E80" s="254"/>
      <c r="F80" s="255"/>
      <c r="G80" s="23"/>
      <c r="H80" s="23"/>
      <c r="I80" s="240"/>
      <c r="J80" s="241"/>
      <c r="K80" s="23"/>
      <c r="L80" s="24"/>
      <c r="M80" s="240"/>
      <c r="N80" s="241"/>
      <c r="O80" s="23"/>
      <c r="P80" s="23"/>
      <c r="Q80" s="260"/>
      <c r="R80" s="261"/>
      <c r="S80" s="23"/>
      <c r="T80" s="23"/>
      <c r="U80" s="240"/>
      <c r="V80" s="241"/>
      <c r="W80" s="23"/>
      <c r="X80" s="23"/>
      <c r="Y80" s="240"/>
      <c r="Z80" s="241"/>
      <c r="AA80" s="23"/>
      <c r="AB80" s="23"/>
      <c r="AC80" s="266"/>
      <c r="AD80" s="267"/>
      <c r="AE80" s="23"/>
      <c r="AF80" s="23"/>
      <c r="AG80" s="240"/>
      <c r="AH80" s="241"/>
      <c r="AI80" s="23"/>
      <c r="AJ80" s="23"/>
      <c r="AK80" s="240"/>
      <c r="AL80" s="241"/>
      <c r="AM80" s="23"/>
      <c r="AN80" s="23"/>
      <c r="AO80" s="230"/>
      <c r="AP80" s="231"/>
      <c r="AQ80" s="23"/>
      <c r="AR80" s="23"/>
      <c r="AS80" s="240"/>
      <c r="AT80" s="241"/>
      <c r="AU80" s="23"/>
      <c r="AV80" s="23"/>
      <c r="AW80" s="240"/>
      <c r="AX80" s="241"/>
      <c r="AY80" s="23"/>
      <c r="AZ80" s="23"/>
      <c r="BA80" s="240"/>
      <c r="BB80" s="241"/>
      <c r="BC80" s="23"/>
      <c r="BD80" s="23"/>
      <c r="BE80" s="230"/>
      <c r="BF80" s="231"/>
      <c r="BI80" s="230"/>
      <c r="BJ80" s="231"/>
      <c r="BM80" s="310"/>
      <c r="BN80" s="311"/>
    </row>
    <row r="81" spans="1:66" ht="10.5" customHeight="1">
      <c r="A81" s="260"/>
      <c r="B81" s="261"/>
      <c r="C81" s="23"/>
      <c r="D81" s="24"/>
      <c r="E81" s="254"/>
      <c r="F81" s="255"/>
      <c r="G81" s="23"/>
      <c r="H81" s="23"/>
      <c r="I81" s="240"/>
      <c r="J81" s="241"/>
      <c r="K81" s="23"/>
      <c r="L81" s="24"/>
      <c r="M81" s="240"/>
      <c r="N81" s="241"/>
      <c r="O81" s="23"/>
      <c r="P81" s="23"/>
      <c r="Q81" s="260"/>
      <c r="R81" s="261"/>
      <c r="S81" s="23"/>
      <c r="T81" s="23"/>
      <c r="U81" s="240"/>
      <c r="V81" s="241"/>
      <c r="W81" s="23"/>
      <c r="X81" s="23"/>
      <c r="Y81" s="240"/>
      <c r="Z81" s="241"/>
      <c r="AA81" s="23"/>
      <c r="AB81" s="23"/>
      <c r="AC81" s="266"/>
      <c r="AD81" s="267"/>
      <c r="AE81" s="23"/>
      <c r="AF81" s="23"/>
      <c r="AG81" s="240"/>
      <c r="AH81" s="241"/>
      <c r="AI81" s="23"/>
      <c r="AJ81" s="23"/>
      <c r="AK81" s="240"/>
      <c r="AL81" s="241"/>
      <c r="AM81" s="23"/>
      <c r="AN81" s="23"/>
      <c r="AO81" s="230"/>
      <c r="AP81" s="231"/>
      <c r="AQ81" s="23"/>
      <c r="AR81" s="23"/>
      <c r="AS81" s="240"/>
      <c r="AT81" s="241"/>
      <c r="AU81" s="23"/>
      <c r="AV81" s="23"/>
      <c r="AW81" s="240"/>
      <c r="AX81" s="241"/>
      <c r="AY81" s="23"/>
      <c r="AZ81" s="23"/>
      <c r="BA81" s="240"/>
      <c r="BB81" s="241"/>
      <c r="BC81" s="23"/>
      <c r="BD81" s="23"/>
      <c r="BE81" s="230"/>
      <c r="BF81" s="231"/>
      <c r="BI81" s="230"/>
      <c r="BJ81" s="231"/>
      <c r="BM81" s="310"/>
      <c r="BN81" s="311"/>
    </row>
    <row r="82" spans="1:66" ht="10.5" customHeight="1">
      <c r="A82" s="262"/>
      <c r="B82" s="263"/>
      <c r="C82" s="23"/>
      <c r="D82" s="24"/>
      <c r="E82" s="256"/>
      <c r="F82" s="257"/>
      <c r="G82" s="23"/>
      <c r="H82" s="23"/>
      <c r="I82" s="242"/>
      <c r="J82" s="243"/>
      <c r="K82" s="23"/>
      <c r="L82" s="24"/>
      <c r="M82" s="242"/>
      <c r="N82" s="243"/>
      <c r="O82" s="23"/>
      <c r="P82" s="23"/>
      <c r="Q82" s="262"/>
      <c r="R82" s="263"/>
      <c r="S82" s="23"/>
      <c r="T82" s="23"/>
      <c r="U82" s="242"/>
      <c r="V82" s="243"/>
      <c r="W82" s="23"/>
      <c r="X82" s="23"/>
      <c r="Y82" s="242"/>
      <c r="Z82" s="243"/>
      <c r="AA82" s="23"/>
      <c r="AB82" s="23"/>
      <c r="AC82" s="268"/>
      <c r="AD82" s="269"/>
      <c r="AE82" s="23"/>
      <c r="AF82" s="23"/>
      <c r="AG82" s="242"/>
      <c r="AH82" s="243"/>
      <c r="AI82" s="23"/>
      <c r="AJ82" s="23"/>
      <c r="AK82" s="242"/>
      <c r="AL82" s="243"/>
      <c r="AM82" s="23"/>
      <c r="AN82" s="23"/>
      <c r="AO82" s="232"/>
      <c r="AP82" s="233"/>
      <c r="AQ82" s="23"/>
      <c r="AR82" s="23"/>
      <c r="AS82" s="242"/>
      <c r="AT82" s="243"/>
      <c r="AU82" s="23"/>
      <c r="AV82" s="23"/>
      <c r="AW82" s="242"/>
      <c r="AX82" s="243"/>
      <c r="AY82" s="23"/>
      <c r="AZ82" s="23"/>
      <c r="BA82" s="242"/>
      <c r="BB82" s="243"/>
      <c r="BC82" s="23"/>
      <c r="BD82" s="23"/>
      <c r="BE82" s="232"/>
      <c r="BF82" s="233"/>
      <c r="BI82" s="232"/>
      <c r="BJ82" s="233"/>
      <c r="BM82" s="312"/>
      <c r="BN82" s="313"/>
    </row>
    <row r="83" spans="2:61" s="13" customFormat="1" ht="10.5" customHeight="1">
      <c r="B83" s="250"/>
      <c r="C83" s="250"/>
      <c r="D83" s="14"/>
      <c r="E83" s="14"/>
      <c r="F83" s="26"/>
      <c r="G83" s="235"/>
      <c r="H83" s="235"/>
      <c r="I83" s="26"/>
      <c r="J83" s="14"/>
      <c r="K83" s="14"/>
      <c r="L83" s="271"/>
      <c r="M83" s="271"/>
      <c r="N83" s="14"/>
      <c r="O83" s="14"/>
      <c r="P83" s="14"/>
      <c r="Q83" s="14"/>
      <c r="R83" s="250"/>
      <c r="S83" s="250"/>
      <c r="T83" s="14"/>
      <c r="U83" s="14"/>
      <c r="V83" s="26"/>
      <c r="W83" s="235"/>
      <c r="X83" s="235"/>
      <c r="Y83" s="26"/>
      <c r="Z83" s="14"/>
      <c r="AA83" s="14"/>
      <c r="AB83" s="271"/>
      <c r="AC83" s="271"/>
      <c r="AD83" s="14"/>
      <c r="AE83" s="14"/>
      <c r="AF83" s="14"/>
      <c r="AG83" s="14"/>
      <c r="AH83" s="250"/>
      <c r="AI83" s="250"/>
      <c r="AJ83" s="14"/>
      <c r="AK83" s="14"/>
      <c r="AL83" s="26"/>
      <c r="AM83" s="235"/>
      <c r="AN83" s="235"/>
      <c r="AO83" s="26"/>
      <c r="AP83" s="14"/>
      <c r="AQ83" s="14"/>
      <c r="AR83" s="271"/>
      <c r="AS83" s="271"/>
      <c r="AT83" s="14"/>
      <c r="AU83" s="14"/>
      <c r="AV83" s="14"/>
      <c r="AW83" s="14"/>
      <c r="AX83" s="250"/>
      <c r="AY83" s="250"/>
      <c r="AZ83" s="14"/>
      <c r="BA83" s="14"/>
      <c r="BB83" s="26"/>
      <c r="BC83" s="48"/>
      <c r="BD83" s="48"/>
      <c r="BE83" s="26"/>
      <c r="BF83" s="14"/>
      <c r="BG83" s="14"/>
      <c r="BH83" s="283"/>
      <c r="BI83" s="283"/>
    </row>
    <row r="84" spans="2:61" s="13" customFormat="1" ht="10.5" customHeight="1">
      <c r="B84" s="250"/>
      <c r="C84" s="250"/>
      <c r="D84" s="14"/>
      <c r="E84" s="14"/>
      <c r="F84" s="235"/>
      <c r="G84" s="235"/>
      <c r="H84" s="235"/>
      <c r="I84" s="235"/>
      <c r="J84" s="14"/>
      <c r="K84" s="14"/>
      <c r="L84" s="271"/>
      <c r="M84" s="271"/>
      <c r="N84" s="14"/>
      <c r="O84" s="14"/>
      <c r="P84" s="14"/>
      <c r="Q84" s="14"/>
      <c r="R84" s="250"/>
      <c r="S84" s="250"/>
      <c r="T84" s="14"/>
      <c r="U84" s="14"/>
      <c r="V84" s="235"/>
      <c r="W84" s="235"/>
      <c r="X84" s="235"/>
      <c r="Y84" s="235"/>
      <c r="Z84" s="14"/>
      <c r="AA84" s="14"/>
      <c r="AB84" s="271"/>
      <c r="AC84" s="271"/>
      <c r="AD84" s="14"/>
      <c r="AE84" s="14"/>
      <c r="AF84" s="14"/>
      <c r="AG84" s="14"/>
      <c r="AH84" s="250"/>
      <c r="AI84" s="250"/>
      <c r="AJ84" s="14"/>
      <c r="AK84" s="14"/>
      <c r="AL84" s="235"/>
      <c r="AM84" s="235"/>
      <c r="AN84" s="235"/>
      <c r="AO84" s="235"/>
      <c r="AP84" s="14"/>
      <c r="AQ84" s="14"/>
      <c r="AR84" s="271"/>
      <c r="AS84" s="271"/>
      <c r="AT84" s="14"/>
      <c r="AU84" s="14"/>
      <c r="AV84" s="14"/>
      <c r="AW84" s="14"/>
      <c r="AX84" s="250"/>
      <c r="AY84" s="250"/>
      <c r="AZ84" s="14"/>
      <c r="BA84" s="14"/>
      <c r="BB84" s="48"/>
      <c r="BC84" s="48"/>
      <c r="BD84" s="48"/>
      <c r="BE84" s="48"/>
      <c r="BF84" s="14"/>
      <c r="BG84" s="14"/>
      <c r="BH84" s="283"/>
      <c r="BI84" s="283"/>
    </row>
    <row r="85" spans="4:43" ht="10.5" customHeight="1">
      <c r="D85" s="8"/>
      <c r="E85" s="8"/>
      <c r="F85" s="8"/>
      <c r="G85" s="8"/>
      <c r="H85" s="8"/>
      <c r="I85" s="8"/>
      <c r="X85" s="8"/>
      <c r="Y85" s="8"/>
      <c r="AN85" s="8"/>
      <c r="AO85" s="8"/>
      <c r="AP85" s="8"/>
      <c r="AQ85" s="8"/>
    </row>
  </sheetData>
  <mergeCells count="245">
    <mergeCell ref="AW67:AX67"/>
    <mergeCell ref="BA67:BB67"/>
    <mergeCell ref="BE67:BF67"/>
    <mergeCell ref="BI67:BJ67"/>
    <mergeCell ref="Y67:Z67"/>
    <mergeCell ref="AC67:AD67"/>
    <mergeCell ref="AG67:AH67"/>
    <mergeCell ref="AO67:AP67"/>
    <mergeCell ref="M67:N67"/>
    <mergeCell ref="K65:L65"/>
    <mergeCell ref="Q67:R67"/>
    <mergeCell ref="U67:V67"/>
    <mergeCell ref="BA38:BB38"/>
    <mergeCell ref="BM37:BN37"/>
    <mergeCell ref="BE38:BF38"/>
    <mergeCell ref="BI38:BJ38"/>
    <mergeCell ref="BE9:BF9"/>
    <mergeCell ref="A38:B38"/>
    <mergeCell ref="E38:F38"/>
    <mergeCell ref="M38:N38"/>
    <mergeCell ref="K36:L36"/>
    <mergeCell ref="Y38:Z38"/>
    <mergeCell ref="AC38:AD38"/>
    <mergeCell ref="AG38:AH38"/>
    <mergeCell ref="AK38:AL38"/>
    <mergeCell ref="AO38:AP38"/>
    <mergeCell ref="AC9:AD9"/>
    <mergeCell ref="AS9:AT9"/>
    <mergeCell ref="AW9:AX9"/>
    <mergeCell ref="BA9:BB9"/>
    <mergeCell ref="A9:B9"/>
    <mergeCell ref="E9:F9"/>
    <mergeCell ref="M9:N9"/>
    <mergeCell ref="Q38:R38"/>
    <mergeCell ref="I9:J9"/>
    <mergeCell ref="R26:S28"/>
    <mergeCell ref="E17:F24"/>
    <mergeCell ref="C35:D36"/>
    <mergeCell ref="L26:M28"/>
    <mergeCell ref="E12:F16"/>
    <mergeCell ref="AE4:AF4"/>
    <mergeCell ref="O6:P6"/>
    <mergeCell ref="S10:T10"/>
    <mergeCell ref="K10:L10"/>
    <mergeCell ref="AA6:AB7"/>
    <mergeCell ref="K7:L7"/>
    <mergeCell ref="S7:T7"/>
    <mergeCell ref="Q9:R9"/>
    <mergeCell ref="U9:V9"/>
    <mergeCell ref="Y9:Z9"/>
    <mergeCell ref="AI39:AJ39"/>
    <mergeCell ref="AA64:AB65"/>
    <mergeCell ref="R54:S57"/>
    <mergeCell ref="AI65:AJ65"/>
    <mergeCell ref="A60:S60"/>
    <mergeCell ref="A41:B45"/>
    <mergeCell ref="E41:F45"/>
    <mergeCell ref="B54:C57"/>
    <mergeCell ref="A46:B53"/>
    <mergeCell ref="I38:J38"/>
    <mergeCell ref="AE64:AF64"/>
    <mergeCell ref="AE62:AF62"/>
    <mergeCell ref="F57:I57"/>
    <mergeCell ref="U46:V53"/>
    <mergeCell ref="E46:F53"/>
    <mergeCell ref="G54:H54"/>
    <mergeCell ref="AC46:AD53"/>
    <mergeCell ref="Y41:Z45"/>
    <mergeCell ref="A59:S59"/>
    <mergeCell ref="AE33:AF33"/>
    <mergeCell ref="L54:M57"/>
    <mergeCell ref="Q41:R45"/>
    <mergeCell ref="U41:V45"/>
    <mergeCell ref="U38:V38"/>
    <mergeCell ref="AE35:AF35"/>
    <mergeCell ref="Q46:R53"/>
    <mergeCell ref="AC41:AD45"/>
    <mergeCell ref="Q70:R74"/>
    <mergeCell ref="AS70:AT74"/>
    <mergeCell ref="AW70:AX74"/>
    <mergeCell ref="M70:N74"/>
    <mergeCell ref="Y70:Z74"/>
    <mergeCell ref="BM75:BN82"/>
    <mergeCell ref="BM70:BN74"/>
    <mergeCell ref="BG68:BH68"/>
    <mergeCell ref="BI70:BJ74"/>
    <mergeCell ref="BI75:BJ82"/>
    <mergeCell ref="BE70:BF74"/>
    <mergeCell ref="BM66:BN66"/>
    <mergeCell ref="BM46:BN53"/>
    <mergeCell ref="BE41:BF45"/>
    <mergeCell ref="BI46:BJ53"/>
    <mergeCell ref="BE46:BF53"/>
    <mergeCell ref="BH54:BI57"/>
    <mergeCell ref="BJ65:BK65"/>
    <mergeCell ref="BG66:BH66"/>
    <mergeCell ref="BM17:BN24"/>
    <mergeCell ref="BM12:BN16"/>
    <mergeCell ref="BM41:BN45"/>
    <mergeCell ref="BI41:BJ45"/>
    <mergeCell ref="BH26:BI28"/>
    <mergeCell ref="BI12:BJ16"/>
    <mergeCell ref="BI17:BJ24"/>
    <mergeCell ref="B26:C28"/>
    <mergeCell ref="BI9:BJ9"/>
    <mergeCell ref="BG37:BH37"/>
    <mergeCell ref="A12:B16"/>
    <mergeCell ref="Q17:R24"/>
    <mergeCell ref="U17:V24"/>
    <mergeCell ref="AB26:AC28"/>
    <mergeCell ref="O35:P35"/>
    <mergeCell ref="AM34:AN34"/>
    <mergeCell ref="AA35:AB36"/>
    <mergeCell ref="BH83:BI84"/>
    <mergeCell ref="AB83:AC84"/>
    <mergeCell ref="F84:I84"/>
    <mergeCell ref="A1:AH1"/>
    <mergeCell ref="A2:AH2"/>
    <mergeCell ref="A30:S30"/>
    <mergeCell ref="A31:S31"/>
    <mergeCell ref="C6:D7"/>
    <mergeCell ref="A17:B24"/>
    <mergeCell ref="I17:J24"/>
    <mergeCell ref="AH83:AI84"/>
    <mergeCell ref="AR83:AS84"/>
    <mergeCell ref="AX83:AY84"/>
    <mergeCell ref="BA41:BB45"/>
    <mergeCell ref="AG46:AH53"/>
    <mergeCell ref="BA75:BB82"/>
    <mergeCell ref="BA70:BB74"/>
    <mergeCell ref="AK67:AL67"/>
    <mergeCell ref="AK41:AL45"/>
    <mergeCell ref="AS67:AT67"/>
    <mergeCell ref="W83:X83"/>
    <mergeCell ref="C64:D65"/>
    <mergeCell ref="O64:P64"/>
    <mergeCell ref="G83:H83"/>
    <mergeCell ref="I67:J67"/>
    <mergeCell ref="B83:C84"/>
    <mergeCell ref="L83:M84"/>
    <mergeCell ref="R83:S84"/>
    <mergeCell ref="A75:B82"/>
    <mergeCell ref="S65:T65"/>
    <mergeCell ref="AK46:AL53"/>
    <mergeCell ref="AQ39:AR39"/>
    <mergeCell ref="AS41:AT45"/>
    <mergeCell ref="AO41:AP45"/>
    <mergeCell ref="AO46:AP53"/>
    <mergeCell ref="AH54:AI57"/>
    <mergeCell ref="M46:N53"/>
    <mergeCell ref="Y46:Z53"/>
    <mergeCell ref="AB54:AC57"/>
    <mergeCell ref="BC34:BD34"/>
    <mergeCell ref="AU35:AV35"/>
    <mergeCell ref="BC63:BD63"/>
    <mergeCell ref="AM63:AN63"/>
    <mergeCell ref="AS46:AT53"/>
    <mergeCell ref="AW46:AX53"/>
    <mergeCell ref="BA46:BB53"/>
    <mergeCell ref="AX54:AY57"/>
    <mergeCell ref="AW41:AX45"/>
    <mergeCell ref="AR54:AS57"/>
    <mergeCell ref="BA17:BB24"/>
    <mergeCell ref="AY10:AZ10"/>
    <mergeCell ref="BC5:BD5"/>
    <mergeCell ref="I41:J45"/>
    <mergeCell ref="J11:M11"/>
    <mergeCell ref="M12:N16"/>
    <mergeCell ref="Y12:Z16"/>
    <mergeCell ref="AC12:AD16"/>
    <mergeCell ref="Q12:R16"/>
    <mergeCell ref="U12:V16"/>
    <mergeCell ref="AU6:AV6"/>
    <mergeCell ref="AS12:AT16"/>
    <mergeCell ref="AW12:AX16"/>
    <mergeCell ref="BA12:BB16"/>
    <mergeCell ref="AM5:AN5"/>
    <mergeCell ref="AE6:AF6"/>
    <mergeCell ref="AG9:AH9"/>
    <mergeCell ref="AK9:AL9"/>
    <mergeCell ref="AI7:AJ7"/>
    <mergeCell ref="AK12:AL16"/>
    <mergeCell ref="AK17:AL24"/>
    <mergeCell ref="AR26:AS28"/>
    <mergeCell ref="AO12:AP16"/>
    <mergeCell ref="AS17:AT24"/>
    <mergeCell ref="AU64:AV64"/>
    <mergeCell ref="AQ65:AR65"/>
    <mergeCell ref="AY65:AZ65"/>
    <mergeCell ref="AO17:AP24"/>
    <mergeCell ref="AW17:AX24"/>
    <mergeCell ref="AS38:AT38"/>
    <mergeCell ref="AW38:AX38"/>
    <mergeCell ref="BE75:BF82"/>
    <mergeCell ref="AW75:AX82"/>
    <mergeCell ref="I75:J82"/>
    <mergeCell ref="M75:N82"/>
    <mergeCell ref="Q75:R82"/>
    <mergeCell ref="U75:V82"/>
    <mergeCell ref="Y75:Z82"/>
    <mergeCell ref="AC75:AD82"/>
    <mergeCell ref="AG75:AH82"/>
    <mergeCell ref="AS75:AT82"/>
    <mergeCell ref="I46:J53"/>
    <mergeCell ref="E75:F82"/>
    <mergeCell ref="A70:B74"/>
    <mergeCell ref="E70:F74"/>
    <mergeCell ref="I70:J74"/>
    <mergeCell ref="C68:D68"/>
    <mergeCell ref="A67:B67"/>
    <mergeCell ref="E67:F67"/>
    <mergeCell ref="I12:J16"/>
    <mergeCell ref="AG12:AH16"/>
    <mergeCell ref="M41:N45"/>
    <mergeCell ref="M17:N24"/>
    <mergeCell ref="AG41:AH45"/>
    <mergeCell ref="Y17:Z24"/>
    <mergeCell ref="AC17:AD24"/>
    <mergeCell ref="AH26:AI28"/>
    <mergeCell ref="AG17:AH24"/>
    <mergeCell ref="AA39:AB39"/>
    <mergeCell ref="V84:Y84"/>
    <mergeCell ref="AM83:AN83"/>
    <mergeCell ref="AL84:AO84"/>
    <mergeCell ref="AK70:AL74"/>
    <mergeCell ref="AO70:AP74"/>
    <mergeCell ref="AC70:AD74"/>
    <mergeCell ref="AG70:AH74"/>
    <mergeCell ref="AK75:AL82"/>
    <mergeCell ref="U70:V74"/>
    <mergeCell ref="AO75:AP82"/>
    <mergeCell ref="AQ7:AR7"/>
    <mergeCell ref="AY7:AZ7"/>
    <mergeCell ref="BJ7:BK7"/>
    <mergeCell ref="BG8:BH8"/>
    <mergeCell ref="BM8:BN8"/>
    <mergeCell ref="S36:T36"/>
    <mergeCell ref="AI36:AJ36"/>
    <mergeCell ref="AQ36:AR36"/>
    <mergeCell ref="AY36:AZ36"/>
    <mergeCell ref="BJ36:BK36"/>
    <mergeCell ref="AO9:AP9"/>
    <mergeCell ref="BE12:BF16"/>
    <mergeCell ref="BE17:BF24"/>
    <mergeCell ref="AX26:AY28"/>
  </mergeCells>
  <printOptions/>
  <pageMargins left="0.3937007874015748" right="0" top="0.1968503937007874" bottom="0.1968503937007874" header="0.5118110236220472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T28"/>
  <sheetViews>
    <sheetView tabSelected="1" workbookViewId="0" topLeftCell="A1">
      <selection activeCell="M20" sqref="M20:N28"/>
    </sheetView>
  </sheetViews>
  <sheetFormatPr defaultColWidth="9.00390625" defaultRowHeight="13.5"/>
  <cols>
    <col min="1" max="98" width="1.25" style="1" customWidth="1"/>
    <col min="99" max="103" width="1.00390625" style="1" customWidth="1"/>
    <col min="104" max="16384" width="9.00390625" style="1" customWidth="1"/>
  </cols>
  <sheetData>
    <row r="1" spans="2:39" ht="13.5">
      <c r="B1" s="284" t="s">
        <v>63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</row>
    <row r="2" spans="2:39" ht="13.5">
      <c r="B2" s="285" t="s">
        <v>56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</row>
    <row r="3" spans="2:60" ht="13.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</row>
    <row r="4" spans="2:75" ht="13.5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S4" s="30"/>
      <c r="T4" s="30"/>
      <c r="U4" s="30"/>
      <c r="V4" s="30"/>
      <c r="W4" s="30"/>
      <c r="X4" s="30"/>
      <c r="Y4" s="30"/>
      <c r="Z4" s="30"/>
      <c r="AA4" s="30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4"/>
      <c r="AZ4" s="31"/>
      <c r="BA4" s="31"/>
      <c r="BB4" s="31"/>
      <c r="BC4" s="31"/>
      <c r="BD4" s="31"/>
      <c r="BE4" s="31"/>
      <c r="BF4" s="31"/>
      <c r="BG4" s="31"/>
      <c r="BH4" s="31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</row>
    <row r="5" spans="2:84" ht="10.5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33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W5" s="12"/>
      <c r="BY5" s="29"/>
      <c r="BZ5" s="29"/>
      <c r="CA5" s="29"/>
      <c r="CB5" s="29"/>
      <c r="CC5" s="29"/>
      <c r="CD5" s="29"/>
      <c r="CE5" s="29"/>
      <c r="CF5" s="29"/>
    </row>
    <row r="6" spans="2:98" ht="10.5" customHeight="1">
      <c r="B6" s="29"/>
      <c r="C6" s="29"/>
      <c r="D6" s="29"/>
      <c r="E6" s="8"/>
      <c r="F6" s="8"/>
      <c r="G6" s="8"/>
      <c r="H6" s="8"/>
      <c r="I6" s="8"/>
      <c r="J6" s="8"/>
      <c r="K6" s="8"/>
      <c r="L6" s="8"/>
      <c r="M6" s="326"/>
      <c r="N6" s="326"/>
      <c r="O6" s="226"/>
      <c r="P6" s="226"/>
      <c r="Q6" s="32"/>
      <c r="R6" s="32"/>
      <c r="S6" s="32"/>
      <c r="T6" s="32"/>
      <c r="U6" s="32"/>
      <c r="V6" s="31"/>
      <c r="W6" s="31"/>
      <c r="X6" s="31"/>
      <c r="Y6" s="31"/>
      <c r="Z6" s="31"/>
      <c r="AA6" s="34"/>
      <c r="AB6" s="31"/>
      <c r="AC6" s="32"/>
      <c r="AD6" s="32"/>
      <c r="AE6" s="32"/>
      <c r="AF6" s="32"/>
      <c r="AG6" s="32"/>
      <c r="AH6" s="32"/>
      <c r="AI6" s="32"/>
      <c r="AJ6" s="32"/>
      <c r="AK6" s="321"/>
      <c r="AL6" s="321"/>
      <c r="AM6" s="226"/>
      <c r="AN6" s="226"/>
      <c r="AW6" s="29"/>
      <c r="AX6" s="29"/>
      <c r="AY6" s="29"/>
      <c r="AZ6" s="29"/>
      <c r="BA6" s="8"/>
      <c r="BB6" s="8"/>
      <c r="BC6" s="8"/>
      <c r="BD6" s="8"/>
      <c r="BE6" s="8"/>
      <c r="BF6" s="8"/>
      <c r="BG6" s="8"/>
      <c r="BH6" s="8"/>
      <c r="BI6" s="326"/>
      <c r="BJ6" s="326"/>
      <c r="BK6" s="8"/>
      <c r="BL6" s="32"/>
      <c r="BM6" s="32"/>
      <c r="BN6" s="32"/>
      <c r="BO6" s="32"/>
      <c r="BP6" s="32"/>
      <c r="BQ6" s="32"/>
      <c r="BR6" s="31"/>
      <c r="BS6" s="31"/>
      <c r="BT6" s="31"/>
      <c r="BU6" s="31"/>
      <c r="BV6" s="31"/>
      <c r="BW6" s="3"/>
      <c r="BX6" s="32"/>
      <c r="BY6" s="32"/>
      <c r="BZ6" s="32"/>
      <c r="CA6" s="32"/>
      <c r="CB6" s="32"/>
      <c r="CC6" s="32"/>
      <c r="CD6" s="32"/>
      <c r="CE6" s="32"/>
      <c r="CF6" s="32"/>
      <c r="CG6" s="321"/>
      <c r="CH6" s="321"/>
      <c r="CI6" s="32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</row>
    <row r="7" spans="2:98" ht="10.5" customHeight="1">
      <c r="B7" s="29"/>
      <c r="C7" s="29"/>
      <c r="D7" s="29"/>
      <c r="E7" s="8"/>
      <c r="F7" s="8"/>
      <c r="G7" s="8"/>
      <c r="H7" s="226">
        <v>1</v>
      </c>
      <c r="I7" s="226"/>
      <c r="J7" s="8"/>
      <c r="K7" s="8"/>
      <c r="L7" s="8"/>
      <c r="M7" s="8"/>
      <c r="N7" s="8"/>
      <c r="O7" s="8"/>
      <c r="P7" s="167"/>
      <c r="Q7" s="5"/>
      <c r="R7" s="5"/>
      <c r="S7" s="5"/>
      <c r="T7" s="49"/>
      <c r="U7" s="49"/>
      <c r="V7" s="292">
        <v>3</v>
      </c>
      <c r="W7" s="292"/>
      <c r="X7" s="62"/>
      <c r="Y7" s="62"/>
      <c r="Z7" s="62"/>
      <c r="AA7" s="62"/>
      <c r="AB7" s="62"/>
      <c r="AC7" s="5"/>
      <c r="AD7" s="5"/>
      <c r="AE7" s="5"/>
      <c r="AF7" s="292">
        <v>0</v>
      </c>
      <c r="AG7" s="292"/>
      <c r="AH7" s="5"/>
      <c r="AI7" s="5"/>
      <c r="AJ7" s="5"/>
      <c r="AK7" s="5"/>
      <c r="AL7" s="5"/>
      <c r="AM7" s="168"/>
      <c r="AN7" s="8"/>
      <c r="AO7" s="8"/>
      <c r="AP7" s="8"/>
      <c r="AQ7" s="8"/>
      <c r="AR7" s="15"/>
      <c r="AS7" s="15"/>
      <c r="AT7" s="226">
        <v>2</v>
      </c>
      <c r="AU7" s="226"/>
      <c r="AV7" s="29"/>
      <c r="AW7" s="29"/>
      <c r="AX7" s="29"/>
      <c r="AY7" s="29"/>
      <c r="AZ7" s="29"/>
      <c r="BA7" s="8"/>
      <c r="BB7" s="8"/>
      <c r="BC7" s="8"/>
      <c r="BD7" s="226">
        <v>2</v>
      </c>
      <c r="BE7" s="226"/>
      <c r="BF7" s="8"/>
      <c r="BG7" s="8"/>
      <c r="BH7" s="8"/>
      <c r="BI7" s="8"/>
      <c r="BJ7" s="8"/>
      <c r="BK7" s="8"/>
      <c r="BL7" s="167"/>
      <c r="BM7" s="5"/>
      <c r="BN7" s="5"/>
      <c r="BO7" s="5"/>
      <c r="BP7" s="49"/>
      <c r="BQ7" s="49"/>
      <c r="BR7" s="5"/>
      <c r="BS7" s="5"/>
      <c r="BT7" s="62"/>
      <c r="BU7" s="62"/>
      <c r="BV7" s="62"/>
      <c r="BW7" s="5"/>
      <c r="BX7" s="5"/>
      <c r="BY7" s="5"/>
      <c r="BZ7" s="5"/>
      <c r="CA7" s="5"/>
      <c r="CB7" s="292">
        <v>0</v>
      </c>
      <c r="CC7" s="292"/>
      <c r="CD7" s="5"/>
      <c r="CE7" s="5"/>
      <c r="CF7" s="5"/>
      <c r="CG7" s="5"/>
      <c r="CH7" s="5"/>
      <c r="CI7" s="168"/>
      <c r="CJ7" s="8"/>
      <c r="CK7" s="8"/>
      <c r="CL7" s="8"/>
      <c r="CM7" s="8"/>
      <c r="CN7" s="15"/>
      <c r="CO7" s="15"/>
      <c r="CP7" s="8"/>
      <c r="CQ7" s="8"/>
      <c r="CR7" s="29"/>
      <c r="CS7" s="29"/>
      <c r="CT7" s="29"/>
    </row>
    <row r="8" spans="2:98" s="53" customFormat="1" ht="15" thickBot="1">
      <c r="B8" s="50"/>
      <c r="C8" s="50"/>
      <c r="D8" s="50"/>
      <c r="E8" s="51"/>
      <c r="F8" s="51"/>
      <c r="G8" s="51"/>
      <c r="H8" s="226"/>
      <c r="I8" s="226"/>
      <c r="J8" s="51"/>
      <c r="K8" s="51"/>
      <c r="L8" s="51"/>
      <c r="M8" s="51"/>
      <c r="N8" s="51"/>
      <c r="O8" s="67"/>
      <c r="P8" s="169"/>
      <c r="Q8" s="51"/>
      <c r="R8" s="51"/>
      <c r="S8" s="51"/>
      <c r="T8" s="52"/>
      <c r="U8" s="52"/>
      <c r="V8" s="226"/>
      <c r="W8" s="226"/>
      <c r="X8" s="50"/>
      <c r="Y8" s="50"/>
      <c r="Z8" s="50"/>
      <c r="AA8" s="50"/>
      <c r="AB8" s="50"/>
      <c r="AC8" s="51"/>
      <c r="AD8" s="51"/>
      <c r="AE8" s="51"/>
      <c r="AF8" s="226"/>
      <c r="AG8" s="226"/>
      <c r="AH8" s="51"/>
      <c r="AI8" s="51"/>
      <c r="AJ8" s="51"/>
      <c r="AK8" s="51"/>
      <c r="AL8" s="51"/>
      <c r="AM8" s="137"/>
      <c r="AN8" s="51"/>
      <c r="AO8" s="51"/>
      <c r="AP8" s="51"/>
      <c r="AQ8" s="51"/>
      <c r="AR8" s="52"/>
      <c r="AS8" s="52"/>
      <c r="AT8" s="226"/>
      <c r="AU8" s="226"/>
      <c r="AV8" s="50"/>
      <c r="AW8" s="50"/>
      <c r="AX8" s="50"/>
      <c r="AY8" s="50"/>
      <c r="AZ8" s="50"/>
      <c r="BA8" s="51"/>
      <c r="BB8" s="51"/>
      <c r="BC8" s="51"/>
      <c r="BD8" s="226"/>
      <c r="BE8" s="226"/>
      <c r="BF8" s="51"/>
      <c r="BG8" s="51"/>
      <c r="BH8" s="51"/>
      <c r="BI8" s="51"/>
      <c r="BJ8" s="51"/>
      <c r="BK8" s="51"/>
      <c r="BL8" s="169"/>
      <c r="BM8" s="51"/>
      <c r="BN8" s="51"/>
      <c r="BO8" s="51"/>
      <c r="BP8" s="52"/>
      <c r="BQ8" s="52"/>
      <c r="BR8" s="317">
        <v>0</v>
      </c>
      <c r="BS8" s="317"/>
      <c r="BT8" s="50"/>
      <c r="BU8" s="50"/>
      <c r="BV8" s="50"/>
      <c r="BW8" s="51"/>
      <c r="BX8" s="51"/>
      <c r="BY8" s="51"/>
      <c r="BZ8" s="51"/>
      <c r="CA8" s="51"/>
      <c r="CB8" s="226"/>
      <c r="CC8" s="226"/>
      <c r="CD8" s="51"/>
      <c r="CE8" s="51"/>
      <c r="CF8" s="51"/>
      <c r="CG8" s="51"/>
      <c r="CH8" s="51"/>
      <c r="CI8" s="137"/>
      <c r="CJ8" s="51"/>
      <c r="CK8" s="51"/>
      <c r="CL8" s="51"/>
      <c r="CM8" s="51"/>
      <c r="CN8" s="52"/>
      <c r="CO8" s="52"/>
      <c r="CP8" s="317">
        <v>4</v>
      </c>
      <c r="CQ8" s="317"/>
      <c r="CR8" s="50"/>
      <c r="CS8" s="50"/>
      <c r="CT8" s="50"/>
    </row>
    <row r="9" spans="2:98" s="53" customFormat="1" ht="10.5" customHeight="1">
      <c r="B9" s="50"/>
      <c r="C9" s="50"/>
      <c r="D9" s="50"/>
      <c r="E9" s="324">
        <v>2</v>
      </c>
      <c r="F9" s="324"/>
      <c r="G9" s="51"/>
      <c r="H9" s="126"/>
      <c r="I9" s="55"/>
      <c r="J9" s="55"/>
      <c r="K9" s="322">
        <v>0</v>
      </c>
      <c r="L9" s="322"/>
      <c r="M9" s="55"/>
      <c r="N9" s="55"/>
      <c r="O9" s="55"/>
      <c r="P9" s="134"/>
      <c r="Q9" s="134"/>
      <c r="R9" s="134"/>
      <c r="S9" s="325">
        <v>4</v>
      </c>
      <c r="T9" s="325"/>
      <c r="U9" s="139"/>
      <c r="V9" s="138"/>
      <c r="W9" s="51"/>
      <c r="X9" s="52"/>
      <c r="Y9" s="52"/>
      <c r="Z9" s="50"/>
      <c r="AA9" s="50"/>
      <c r="AB9" s="317">
        <v>4</v>
      </c>
      <c r="AC9" s="317"/>
      <c r="AD9" s="317"/>
      <c r="AE9" s="51"/>
      <c r="AF9" s="126"/>
      <c r="AG9" s="55"/>
      <c r="AH9" s="55"/>
      <c r="AI9" s="322">
        <v>0</v>
      </c>
      <c r="AJ9" s="322"/>
      <c r="AK9" s="55"/>
      <c r="AL9" s="55"/>
      <c r="AM9" s="55"/>
      <c r="AN9" s="134"/>
      <c r="AO9" s="134"/>
      <c r="AP9" s="134"/>
      <c r="AQ9" s="325">
        <v>0</v>
      </c>
      <c r="AR9" s="325"/>
      <c r="AS9" s="139"/>
      <c r="AT9" s="138"/>
      <c r="AU9" s="51"/>
      <c r="AV9" s="52"/>
      <c r="AW9" s="52"/>
      <c r="AX9" s="50"/>
      <c r="AY9" s="50"/>
      <c r="AZ9" s="50"/>
      <c r="BA9" s="324">
        <v>6</v>
      </c>
      <c r="BB9" s="324"/>
      <c r="BC9" s="51"/>
      <c r="BD9" s="126"/>
      <c r="BE9" s="133"/>
      <c r="BF9" s="134"/>
      <c r="BG9" s="330">
        <v>0</v>
      </c>
      <c r="BH9" s="330"/>
      <c r="BI9" s="134"/>
      <c r="BJ9" s="134"/>
      <c r="BK9" s="134"/>
      <c r="BL9" s="55"/>
      <c r="BM9" s="55"/>
      <c r="BN9" s="55"/>
      <c r="BO9" s="327">
        <v>0</v>
      </c>
      <c r="BP9" s="327"/>
      <c r="BQ9" s="56"/>
      <c r="BR9" s="135"/>
      <c r="BS9" s="51"/>
      <c r="BT9" s="52"/>
      <c r="BU9" s="317">
        <v>5</v>
      </c>
      <c r="BV9" s="317"/>
      <c r="BY9" s="324">
        <v>0</v>
      </c>
      <c r="BZ9" s="324"/>
      <c r="CA9" s="51"/>
      <c r="CB9" s="126"/>
      <c r="CC9" s="55"/>
      <c r="CD9" s="55"/>
      <c r="CE9" s="322">
        <v>2</v>
      </c>
      <c r="CF9" s="322"/>
      <c r="CG9" s="55"/>
      <c r="CH9" s="55"/>
      <c r="CI9" s="55"/>
      <c r="CJ9" s="134"/>
      <c r="CK9" s="134"/>
      <c r="CL9" s="134"/>
      <c r="CM9" s="325">
        <v>0</v>
      </c>
      <c r="CN9" s="325"/>
      <c r="CO9" s="139"/>
      <c r="CP9" s="138"/>
      <c r="CQ9" s="51"/>
      <c r="CR9" s="52"/>
      <c r="CS9" s="317">
        <v>5</v>
      </c>
      <c r="CT9" s="317"/>
    </row>
    <row r="10" spans="2:98" s="53" customFormat="1" ht="15" thickBot="1">
      <c r="B10" s="50"/>
      <c r="C10" s="50"/>
      <c r="D10" s="50"/>
      <c r="E10" s="324"/>
      <c r="F10" s="324"/>
      <c r="G10" s="51"/>
      <c r="H10" s="132"/>
      <c r="I10" s="51"/>
      <c r="J10" s="51"/>
      <c r="K10" s="323"/>
      <c r="L10" s="323"/>
      <c r="M10" s="51"/>
      <c r="N10" s="51"/>
      <c r="O10" s="51"/>
      <c r="P10" s="51"/>
      <c r="Q10" s="51"/>
      <c r="R10" s="51"/>
      <c r="S10" s="324"/>
      <c r="T10" s="324"/>
      <c r="U10" s="54"/>
      <c r="V10" s="132"/>
      <c r="W10" s="51"/>
      <c r="X10" s="52"/>
      <c r="Y10" s="317">
        <v>0</v>
      </c>
      <c r="Z10" s="317"/>
      <c r="AA10" s="50"/>
      <c r="AB10" s="317"/>
      <c r="AC10" s="317"/>
      <c r="AD10" s="317"/>
      <c r="AE10" s="51"/>
      <c r="AF10" s="132"/>
      <c r="AG10" s="51"/>
      <c r="AH10" s="51"/>
      <c r="AI10" s="323"/>
      <c r="AJ10" s="323"/>
      <c r="AK10" s="51"/>
      <c r="AL10" s="51"/>
      <c r="AM10" s="51"/>
      <c r="AN10" s="51"/>
      <c r="AO10" s="51"/>
      <c r="AP10" s="51"/>
      <c r="AQ10" s="324"/>
      <c r="AR10" s="324"/>
      <c r="AS10" s="68"/>
      <c r="AT10" s="137"/>
      <c r="AU10" s="51"/>
      <c r="AV10" s="52"/>
      <c r="AW10" s="328">
        <v>4</v>
      </c>
      <c r="AX10" s="329"/>
      <c r="AY10" s="50"/>
      <c r="AZ10" s="50"/>
      <c r="BA10" s="324"/>
      <c r="BB10" s="324"/>
      <c r="BC10" s="51"/>
      <c r="BD10" s="132"/>
      <c r="BE10" s="170"/>
      <c r="BF10" s="51"/>
      <c r="BG10" s="323"/>
      <c r="BH10" s="323"/>
      <c r="BI10" s="51"/>
      <c r="BJ10" s="51"/>
      <c r="BK10" s="51"/>
      <c r="BL10" s="51"/>
      <c r="BM10" s="51"/>
      <c r="BN10" s="51"/>
      <c r="BO10" s="324"/>
      <c r="BP10" s="324"/>
      <c r="BQ10" s="54"/>
      <c r="BR10" s="137"/>
      <c r="BS10" s="51"/>
      <c r="BT10" s="52"/>
      <c r="BU10" s="317"/>
      <c r="BV10" s="317"/>
      <c r="BY10" s="324"/>
      <c r="BZ10" s="324"/>
      <c r="CA10" s="51"/>
      <c r="CB10" s="137"/>
      <c r="CC10" s="51"/>
      <c r="CD10" s="51"/>
      <c r="CE10" s="323"/>
      <c r="CF10" s="323"/>
      <c r="CG10" s="51"/>
      <c r="CH10" s="51"/>
      <c r="CI10" s="51"/>
      <c r="CJ10" s="51"/>
      <c r="CK10" s="51"/>
      <c r="CL10" s="51"/>
      <c r="CM10" s="324"/>
      <c r="CN10" s="324"/>
      <c r="CO10" s="68"/>
      <c r="CP10" s="137"/>
      <c r="CQ10" s="51"/>
      <c r="CR10" s="52"/>
      <c r="CS10" s="317"/>
      <c r="CT10" s="317"/>
    </row>
    <row r="11" spans="5:98" s="53" customFormat="1" ht="14.25">
      <c r="E11" s="126"/>
      <c r="F11" s="133"/>
      <c r="G11" s="134"/>
      <c r="H11" s="134"/>
      <c r="I11" s="56"/>
      <c r="J11" s="56"/>
      <c r="K11" s="135"/>
      <c r="L11" s="51"/>
      <c r="M11" s="323">
        <v>4</v>
      </c>
      <c r="N11" s="323"/>
      <c r="O11" s="52"/>
      <c r="P11" s="52"/>
      <c r="Q11" s="52"/>
      <c r="R11" s="51"/>
      <c r="S11" s="126"/>
      <c r="T11" s="133"/>
      <c r="U11" s="134"/>
      <c r="V11" s="134"/>
      <c r="W11" s="55"/>
      <c r="X11" s="55"/>
      <c r="Y11" s="110"/>
      <c r="Z11" s="51"/>
      <c r="AC11" s="126"/>
      <c r="AD11" s="133"/>
      <c r="AE11" s="134"/>
      <c r="AF11" s="134"/>
      <c r="AG11" s="327">
        <v>1</v>
      </c>
      <c r="AH11" s="327"/>
      <c r="AI11" s="135"/>
      <c r="AJ11" s="51"/>
      <c r="AK11" s="323">
        <v>0</v>
      </c>
      <c r="AL11" s="323"/>
      <c r="AM11" s="52"/>
      <c r="AN11" s="52"/>
      <c r="AO11" s="52"/>
      <c r="AP11" s="51"/>
      <c r="AQ11" s="126"/>
      <c r="AR11" s="55"/>
      <c r="AS11" s="55"/>
      <c r="AT11" s="55"/>
      <c r="AU11" s="134"/>
      <c r="AV11" s="134"/>
      <c r="AW11" s="138"/>
      <c r="AX11" s="51"/>
      <c r="BA11" s="126"/>
      <c r="BB11" s="133"/>
      <c r="BC11" s="134"/>
      <c r="BD11" s="134"/>
      <c r="BE11" s="56"/>
      <c r="BF11" s="56"/>
      <c r="BG11" s="135"/>
      <c r="BH11" s="51"/>
      <c r="BI11" s="323">
        <v>2</v>
      </c>
      <c r="BJ11" s="323"/>
      <c r="BK11" s="52"/>
      <c r="BL11" s="52"/>
      <c r="BM11" s="52"/>
      <c r="BN11" s="51"/>
      <c r="BO11" s="126"/>
      <c r="BP11" s="55"/>
      <c r="BQ11" s="55"/>
      <c r="BR11" s="55"/>
      <c r="BS11" s="134"/>
      <c r="BT11" s="134"/>
      <c r="BU11" s="138"/>
      <c r="BV11" s="51"/>
      <c r="BY11" s="51"/>
      <c r="BZ11" s="60"/>
      <c r="CA11" s="55"/>
      <c r="CB11" s="55"/>
      <c r="CC11" s="325">
        <v>2</v>
      </c>
      <c r="CD11" s="325"/>
      <c r="CE11" s="138"/>
      <c r="CF11" s="51"/>
      <c r="CG11" s="323">
        <v>0</v>
      </c>
      <c r="CH11" s="323"/>
      <c r="CI11" s="52"/>
      <c r="CJ11" s="52"/>
      <c r="CK11" s="52"/>
      <c r="CL11" s="51"/>
      <c r="CM11" s="126"/>
      <c r="CN11" s="55"/>
      <c r="CO11" s="55"/>
      <c r="CP11" s="55"/>
      <c r="CQ11" s="134"/>
      <c r="CR11" s="134"/>
      <c r="CS11" s="138"/>
      <c r="CT11" s="51"/>
    </row>
    <row r="12" spans="5:98" s="53" customFormat="1" ht="15" thickBot="1">
      <c r="E12" s="126"/>
      <c r="F12" s="51"/>
      <c r="G12" s="51"/>
      <c r="H12" s="57"/>
      <c r="I12" s="317">
        <v>1</v>
      </c>
      <c r="J12" s="317"/>
      <c r="K12" s="137"/>
      <c r="L12" s="51"/>
      <c r="M12" s="323"/>
      <c r="N12" s="323"/>
      <c r="O12" s="52"/>
      <c r="P12" s="317">
        <v>4</v>
      </c>
      <c r="Q12" s="317"/>
      <c r="R12" s="317"/>
      <c r="S12" s="132"/>
      <c r="T12" s="51"/>
      <c r="U12" s="317">
        <v>1</v>
      </c>
      <c r="V12" s="317"/>
      <c r="W12" s="51"/>
      <c r="X12" s="51"/>
      <c r="Y12" s="109"/>
      <c r="Z12" s="51"/>
      <c r="AC12" s="126"/>
      <c r="AD12" s="51"/>
      <c r="AE12" s="51"/>
      <c r="AF12" s="57"/>
      <c r="AG12" s="324"/>
      <c r="AH12" s="324"/>
      <c r="AI12" s="132"/>
      <c r="AJ12" s="67"/>
      <c r="AK12" s="323"/>
      <c r="AL12" s="323"/>
      <c r="AM12" s="52"/>
      <c r="AN12" s="317">
        <v>2</v>
      </c>
      <c r="AO12" s="317"/>
      <c r="AP12" s="128"/>
      <c r="AQ12" s="132"/>
      <c r="AR12" s="51"/>
      <c r="AS12" s="317">
        <v>0</v>
      </c>
      <c r="AT12" s="317"/>
      <c r="AU12" s="51"/>
      <c r="AV12" s="51"/>
      <c r="AW12" s="126"/>
      <c r="AX12" s="51"/>
      <c r="BA12" s="126"/>
      <c r="BB12" s="51"/>
      <c r="BC12" s="51"/>
      <c r="BD12" s="57"/>
      <c r="BE12" s="317">
        <v>0</v>
      </c>
      <c r="BF12" s="317"/>
      <c r="BG12" s="137"/>
      <c r="BH12" s="51"/>
      <c r="BI12" s="323"/>
      <c r="BJ12" s="323"/>
      <c r="BK12" s="52"/>
      <c r="BL12" s="317">
        <v>0</v>
      </c>
      <c r="BM12" s="317"/>
      <c r="BN12" s="317"/>
      <c r="BO12" s="137"/>
      <c r="BP12" s="51"/>
      <c r="BQ12" s="317">
        <v>0</v>
      </c>
      <c r="BR12" s="317"/>
      <c r="BS12" s="51"/>
      <c r="BT12" s="51"/>
      <c r="BU12" s="126"/>
      <c r="BV12" s="51"/>
      <c r="BY12" s="51"/>
      <c r="BZ12" s="61"/>
      <c r="CA12" s="51"/>
      <c r="CB12" s="57"/>
      <c r="CC12" s="324"/>
      <c r="CD12" s="324"/>
      <c r="CE12" s="126"/>
      <c r="CF12" s="51"/>
      <c r="CG12" s="323"/>
      <c r="CH12" s="323"/>
      <c r="CI12" s="52"/>
      <c r="CJ12" s="52"/>
      <c r="CK12" s="317">
        <v>2</v>
      </c>
      <c r="CL12" s="317"/>
      <c r="CM12" s="132"/>
      <c r="CN12" s="51"/>
      <c r="CO12" s="317">
        <v>1</v>
      </c>
      <c r="CP12" s="317"/>
      <c r="CQ12" s="51"/>
      <c r="CR12" s="51"/>
      <c r="CS12" s="126"/>
      <c r="CT12" s="51"/>
    </row>
    <row r="13" spans="5:98" ht="13.5">
      <c r="E13" s="127"/>
      <c r="F13" s="8"/>
      <c r="G13" s="8"/>
      <c r="H13" s="8"/>
      <c r="I13" s="12"/>
      <c r="J13" s="5"/>
      <c r="K13" s="5"/>
      <c r="L13" s="129"/>
      <c r="M13" s="130"/>
      <c r="N13" s="8"/>
      <c r="O13" s="8"/>
      <c r="P13" s="8"/>
      <c r="Q13" s="127"/>
      <c r="R13" s="131"/>
      <c r="S13" s="129"/>
      <c r="T13" s="5"/>
      <c r="U13" s="6"/>
      <c r="V13" s="8"/>
      <c r="W13" s="8"/>
      <c r="X13" s="8"/>
      <c r="Y13" s="12"/>
      <c r="Z13" s="8"/>
      <c r="AC13" s="127"/>
      <c r="AD13" s="8"/>
      <c r="AE13" s="8"/>
      <c r="AF13" s="8"/>
      <c r="AG13" s="127"/>
      <c r="AH13" s="119"/>
      <c r="AI13" s="136"/>
      <c r="AJ13" s="19"/>
      <c r="AK13" s="20"/>
      <c r="AL13" s="8"/>
      <c r="AM13" s="8"/>
      <c r="AN13" s="8"/>
      <c r="AO13" s="127"/>
      <c r="AP13" s="8"/>
      <c r="AQ13" s="8"/>
      <c r="AR13" s="5"/>
      <c r="AS13" s="6"/>
      <c r="AT13" s="8"/>
      <c r="AU13" s="8"/>
      <c r="AV13" s="8"/>
      <c r="AW13" s="127"/>
      <c r="AX13" s="8"/>
      <c r="BA13" s="127"/>
      <c r="BB13" s="8"/>
      <c r="BC13" s="8"/>
      <c r="BD13" s="8"/>
      <c r="BE13" s="12"/>
      <c r="BF13" s="4"/>
      <c r="BG13" s="5"/>
      <c r="BH13" s="129"/>
      <c r="BI13" s="130"/>
      <c r="BJ13" s="8"/>
      <c r="BK13" s="8"/>
      <c r="BL13" s="8"/>
      <c r="BM13" s="12"/>
      <c r="BN13" s="5"/>
      <c r="BO13" s="18" t="s">
        <v>258</v>
      </c>
      <c r="BP13" s="129"/>
      <c r="BQ13" s="130"/>
      <c r="BR13" s="8"/>
      <c r="BS13" s="8"/>
      <c r="BT13" s="8"/>
      <c r="BU13" s="127"/>
      <c r="BV13" s="8"/>
      <c r="BY13" s="8"/>
      <c r="BZ13" s="7"/>
      <c r="CA13" s="8"/>
      <c r="CB13" s="8"/>
      <c r="CC13" s="127"/>
      <c r="CD13" s="131"/>
      <c r="CE13" s="129"/>
      <c r="CF13" s="5"/>
      <c r="CG13" s="6"/>
      <c r="CH13" s="8"/>
      <c r="CI13" s="8"/>
      <c r="CJ13" s="8"/>
      <c r="CK13" s="127"/>
      <c r="CL13" s="131"/>
      <c r="CM13" s="129"/>
      <c r="CN13" s="5"/>
      <c r="CO13" s="6"/>
      <c r="CP13" s="8"/>
      <c r="CQ13" s="8"/>
      <c r="CR13" s="8"/>
      <c r="CS13" s="127"/>
      <c r="CT13" s="8"/>
    </row>
    <row r="14" spans="5:98" ht="13.5">
      <c r="E14" s="127"/>
      <c r="F14" s="8"/>
      <c r="G14" s="8"/>
      <c r="H14" s="8"/>
      <c r="I14" s="12"/>
      <c r="J14" s="8"/>
      <c r="K14" s="8"/>
      <c r="L14" s="8"/>
      <c r="M14" s="127"/>
      <c r="N14" s="8"/>
      <c r="O14" s="8"/>
      <c r="P14" s="8"/>
      <c r="Q14" s="127"/>
      <c r="R14" s="8"/>
      <c r="S14" s="8"/>
      <c r="T14" s="8"/>
      <c r="U14" s="12"/>
      <c r="V14" s="8"/>
      <c r="W14" s="8"/>
      <c r="X14" s="8"/>
      <c r="Y14" s="12"/>
      <c r="Z14" s="8"/>
      <c r="AC14" s="127"/>
      <c r="AD14" s="8"/>
      <c r="AE14" s="8"/>
      <c r="AF14" s="8"/>
      <c r="AG14" s="127"/>
      <c r="AH14" s="251"/>
      <c r="AI14" s="251"/>
      <c r="AJ14" s="251"/>
      <c r="AK14" s="282"/>
      <c r="AL14" s="8"/>
      <c r="AM14" s="8"/>
      <c r="AN14" s="8"/>
      <c r="AO14" s="127"/>
      <c r="AP14" s="8"/>
      <c r="AQ14" s="8"/>
      <c r="AR14" s="8"/>
      <c r="AS14" s="12"/>
      <c r="AT14" s="8"/>
      <c r="AU14" s="8"/>
      <c r="AV14" s="8"/>
      <c r="AW14" s="127"/>
      <c r="AX14" s="8"/>
      <c r="BA14" s="127"/>
      <c r="BB14" s="8"/>
      <c r="BC14" s="8"/>
      <c r="BD14" s="8"/>
      <c r="BE14" s="12"/>
      <c r="BF14" s="8"/>
      <c r="BG14" s="8"/>
      <c r="BH14" s="8"/>
      <c r="BI14" s="127"/>
      <c r="BJ14" s="8"/>
      <c r="BK14" s="8"/>
      <c r="BL14" s="8"/>
      <c r="BM14" s="12"/>
      <c r="BN14" s="26" t="s">
        <v>257</v>
      </c>
      <c r="BO14" s="8"/>
      <c r="BP14" s="8"/>
      <c r="BQ14" s="127"/>
      <c r="BR14" s="331"/>
      <c r="BS14" s="8"/>
      <c r="BT14" s="8"/>
      <c r="BU14" s="127"/>
      <c r="BV14" s="8"/>
      <c r="BY14" s="8"/>
      <c r="BZ14" s="7"/>
      <c r="CA14" s="8"/>
      <c r="CB14" s="8"/>
      <c r="CC14" s="127"/>
      <c r="CD14" s="8"/>
      <c r="CE14" s="8"/>
      <c r="CF14" s="8"/>
      <c r="CG14" s="12"/>
      <c r="CH14" s="8"/>
      <c r="CI14" s="8"/>
      <c r="CJ14" s="8"/>
      <c r="CK14" s="127"/>
      <c r="CL14" s="8"/>
      <c r="CM14" s="8"/>
      <c r="CN14" s="8"/>
      <c r="CO14" s="12"/>
      <c r="CP14" s="8"/>
      <c r="CQ14" s="8"/>
      <c r="CR14" s="8"/>
      <c r="CS14" s="127"/>
      <c r="CT14" s="8"/>
    </row>
    <row r="15" spans="5:98" ht="13.5" customHeight="1">
      <c r="E15" s="318" t="s">
        <v>43</v>
      </c>
      <c r="F15" s="319"/>
      <c r="I15" s="318" t="s">
        <v>44</v>
      </c>
      <c r="J15" s="319"/>
      <c r="M15" s="318" t="s">
        <v>260</v>
      </c>
      <c r="N15" s="319"/>
      <c r="Q15" s="318" t="s">
        <v>45</v>
      </c>
      <c r="R15" s="319"/>
      <c r="U15" s="318" t="s">
        <v>46</v>
      </c>
      <c r="V15" s="319"/>
      <c r="Y15" s="318" t="s">
        <v>47</v>
      </c>
      <c r="Z15" s="319"/>
      <c r="AC15" s="318" t="s">
        <v>30</v>
      </c>
      <c r="AD15" s="319"/>
      <c r="AG15" s="318" t="s">
        <v>41</v>
      </c>
      <c r="AH15" s="319"/>
      <c r="AK15" s="318" t="s">
        <v>48</v>
      </c>
      <c r="AL15" s="319"/>
      <c r="AO15" s="318" t="s">
        <v>49</v>
      </c>
      <c r="AP15" s="319"/>
      <c r="AS15" s="318" t="s">
        <v>42</v>
      </c>
      <c r="AT15" s="319"/>
      <c r="AW15" s="318" t="s">
        <v>31</v>
      </c>
      <c r="AX15" s="319"/>
      <c r="BA15" s="318" t="s">
        <v>32</v>
      </c>
      <c r="BB15" s="319"/>
      <c r="BE15" s="318" t="s">
        <v>40</v>
      </c>
      <c r="BF15" s="319"/>
      <c r="BI15" s="318" t="s">
        <v>50</v>
      </c>
      <c r="BJ15" s="319"/>
      <c r="BM15" s="318" t="s">
        <v>51</v>
      </c>
      <c r="BN15" s="319"/>
      <c r="BQ15" s="318" t="s">
        <v>39</v>
      </c>
      <c r="BR15" s="319"/>
      <c r="BU15" s="318" t="s">
        <v>33</v>
      </c>
      <c r="BV15" s="319"/>
      <c r="BY15" s="318" t="s">
        <v>52</v>
      </c>
      <c r="BZ15" s="319"/>
      <c r="CC15" s="318" t="s">
        <v>53</v>
      </c>
      <c r="CD15" s="319"/>
      <c r="CG15" s="318" t="s">
        <v>54</v>
      </c>
      <c r="CH15" s="319"/>
      <c r="CK15" s="318" t="s">
        <v>55</v>
      </c>
      <c r="CL15" s="319"/>
      <c r="CO15" s="318" t="s">
        <v>38</v>
      </c>
      <c r="CP15" s="319"/>
      <c r="CS15" s="318" t="s">
        <v>34</v>
      </c>
      <c r="CT15" s="319"/>
    </row>
    <row r="16" spans="5:98" ht="13.5">
      <c r="E16" s="319"/>
      <c r="F16" s="319"/>
      <c r="I16" s="319"/>
      <c r="J16" s="319"/>
      <c r="M16" s="319"/>
      <c r="N16" s="319"/>
      <c r="Q16" s="319"/>
      <c r="R16" s="319"/>
      <c r="U16" s="319"/>
      <c r="V16" s="319"/>
      <c r="Y16" s="319"/>
      <c r="Z16" s="319"/>
      <c r="AC16" s="319"/>
      <c r="AD16" s="319"/>
      <c r="AG16" s="319"/>
      <c r="AH16" s="319"/>
      <c r="AK16" s="319"/>
      <c r="AL16" s="319"/>
      <c r="AO16" s="319"/>
      <c r="AP16" s="319"/>
      <c r="AS16" s="319"/>
      <c r="AT16" s="319"/>
      <c r="AW16" s="319"/>
      <c r="AX16" s="319"/>
      <c r="BA16" s="319"/>
      <c r="BB16" s="319"/>
      <c r="BE16" s="319"/>
      <c r="BF16" s="319"/>
      <c r="BI16" s="319"/>
      <c r="BJ16" s="319"/>
      <c r="BM16" s="319"/>
      <c r="BN16" s="319"/>
      <c r="BQ16" s="319"/>
      <c r="BR16" s="319"/>
      <c r="BU16" s="319"/>
      <c r="BV16" s="319"/>
      <c r="BY16" s="319"/>
      <c r="BZ16" s="319"/>
      <c r="CC16" s="319"/>
      <c r="CD16" s="319"/>
      <c r="CG16" s="319"/>
      <c r="CH16" s="319"/>
      <c r="CK16" s="319"/>
      <c r="CL16" s="319"/>
      <c r="CO16" s="319"/>
      <c r="CP16" s="319"/>
      <c r="CS16" s="319"/>
      <c r="CT16" s="319"/>
    </row>
    <row r="17" spans="5:98" ht="13.5">
      <c r="E17" s="319"/>
      <c r="F17" s="319"/>
      <c r="I17" s="319"/>
      <c r="J17" s="319"/>
      <c r="M17" s="319"/>
      <c r="N17" s="319"/>
      <c r="Q17" s="319"/>
      <c r="R17" s="319"/>
      <c r="U17" s="319"/>
      <c r="V17" s="319"/>
      <c r="Y17" s="319"/>
      <c r="Z17" s="319"/>
      <c r="AC17" s="319"/>
      <c r="AD17" s="319"/>
      <c r="AG17" s="319"/>
      <c r="AH17" s="319"/>
      <c r="AK17" s="319"/>
      <c r="AL17" s="319"/>
      <c r="AO17" s="319"/>
      <c r="AP17" s="319"/>
      <c r="AS17" s="319"/>
      <c r="AT17" s="319"/>
      <c r="AW17" s="319"/>
      <c r="AX17" s="319"/>
      <c r="BA17" s="319"/>
      <c r="BB17" s="319"/>
      <c r="BE17" s="319"/>
      <c r="BF17" s="319"/>
      <c r="BI17" s="319"/>
      <c r="BJ17" s="319"/>
      <c r="BM17" s="319"/>
      <c r="BN17" s="319"/>
      <c r="BQ17" s="319"/>
      <c r="BR17" s="319"/>
      <c r="BU17" s="319"/>
      <c r="BV17" s="319"/>
      <c r="BY17" s="319"/>
      <c r="BZ17" s="319"/>
      <c r="CC17" s="319"/>
      <c r="CD17" s="319"/>
      <c r="CG17" s="319"/>
      <c r="CH17" s="319"/>
      <c r="CK17" s="319"/>
      <c r="CL17" s="319"/>
      <c r="CO17" s="319"/>
      <c r="CP17" s="319"/>
      <c r="CS17" s="319"/>
      <c r="CT17" s="319"/>
    </row>
    <row r="18" spans="5:98" ht="13.5">
      <c r="E18" s="319"/>
      <c r="F18" s="319"/>
      <c r="I18" s="319"/>
      <c r="J18" s="319"/>
      <c r="M18" s="319"/>
      <c r="N18" s="319"/>
      <c r="Q18" s="319"/>
      <c r="R18" s="319"/>
      <c r="U18" s="319"/>
      <c r="V18" s="319"/>
      <c r="Y18" s="319"/>
      <c r="Z18" s="319"/>
      <c r="AC18" s="319"/>
      <c r="AD18" s="319"/>
      <c r="AG18" s="319"/>
      <c r="AH18" s="319"/>
      <c r="AK18" s="319"/>
      <c r="AL18" s="319"/>
      <c r="AO18" s="319"/>
      <c r="AP18" s="319"/>
      <c r="AS18" s="319"/>
      <c r="AT18" s="319"/>
      <c r="AW18" s="319"/>
      <c r="AX18" s="319"/>
      <c r="BA18" s="319"/>
      <c r="BB18" s="319"/>
      <c r="BE18" s="319"/>
      <c r="BF18" s="319"/>
      <c r="BI18" s="319"/>
      <c r="BJ18" s="319"/>
      <c r="BM18" s="319"/>
      <c r="BN18" s="319"/>
      <c r="BQ18" s="319"/>
      <c r="BR18" s="319"/>
      <c r="BU18" s="319"/>
      <c r="BV18" s="319"/>
      <c r="BY18" s="319"/>
      <c r="BZ18" s="319"/>
      <c r="CC18" s="319"/>
      <c r="CD18" s="319"/>
      <c r="CG18" s="319"/>
      <c r="CH18" s="319"/>
      <c r="CK18" s="319"/>
      <c r="CL18" s="319"/>
      <c r="CO18" s="319"/>
      <c r="CP18" s="319"/>
      <c r="CS18" s="319"/>
      <c r="CT18" s="319"/>
    </row>
    <row r="19" spans="5:98" ht="13.5">
      <c r="E19" s="320"/>
      <c r="F19" s="320"/>
      <c r="I19" s="320"/>
      <c r="J19" s="320"/>
      <c r="M19" s="320"/>
      <c r="N19" s="320"/>
      <c r="Q19" s="320"/>
      <c r="R19" s="320"/>
      <c r="U19" s="320"/>
      <c r="V19" s="320"/>
      <c r="Y19" s="320"/>
      <c r="Z19" s="320"/>
      <c r="AC19" s="320"/>
      <c r="AD19" s="320"/>
      <c r="AG19" s="320"/>
      <c r="AH19" s="320"/>
      <c r="AK19" s="320"/>
      <c r="AL19" s="320"/>
      <c r="AO19" s="320"/>
      <c r="AP19" s="320"/>
      <c r="AS19" s="320"/>
      <c r="AT19" s="320"/>
      <c r="AW19" s="320"/>
      <c r="AX19" s="320"/>
      <c r="BA19" s="320"/>
      <c r="BB19" s="320"/>
      <c r="BE19" s="320"/>
      <c r="BF19" s="320"/>
      <c r="BI19" s="320"/>
      <c r="BJ19" s="320"/>
      <c r="BM19" s="320"/>
      <c r="BN19" s="320"/>
      <c r="BQ19" s="320"/>
      <c r="BR19" s="320"/>
      <c r="BU19" s="320"/>
      <c r="BV19" s="320"/>
      <c r="BY19" s="320"/>
      <c r="BZ19" s="320"/>
      <c r="CC19" s="320"/>
      <c r="CD19" s="320"/>
      <c r="CG19" s="320"/>
      <c r="CH19" s="320"/>
      <c r="CK19" s="320"/>
      <c r="CL19" s="320"/>
      <c r="CO19" s="320"/>
      <c r="CP19" s="320"/>
      <c r="CS19" s="320"/>
      <c r="CT19" s="320"/>
    </row>
    <row r="20" spans="5:98" ht="13.5">
      <c r="E20" s="286" t="s">
        <v>236</v>
      </c>
      <c r="F20" s="287"/>
      <c r="I20" s="286" t="s">
        <v>235</v>
      </c>
      <c r="J20" s="287"/>
      <c r="M20" s="286" t="s">
        <v>231</v>
      </c>
      <c r="N20" s="287"/>
      <c r="Q20" s="286" t="s">
        <v>237</v>
      </c>
      <c r="R20" s="287"/>
      <c r="U20" s="286" t="s">
        <v>193</v>
      </c>
      <c r="V20" s="287"/>
      <c r="Y20" s="286" t="s">
        <v>238</v>
      </c>
      <c r="Z20" s="287"/>
      <c r="AC20" s="244" t="s">
        <v>239</v>
      </c>
      <c r="AD20" s="245"/>
      <c r="AG20" s="286" t="s">
        <v>208</v>
      </c>
      <c r="AH20" s="287"/>
      <c r="AK20" s="286" t="s">
        <v>203</v>
      </c>
      <c r="AL20" s="287"/>
      <c r="AO20" s="286" t="s">
        <v>240</v>
      </c>
      <c r="AP20" s="287"/>
      <c r="AS20" s="286" t="s">
        <v>241</v>
      </c>
      <c r="AT20" s="287"/>
      <c r="AW20" s="286" t="s">
        <v>215</v>
      </c>
      <c r="AX20" s="287"/>
      <c r="BA20" s="286" t="s">
        <v>243</v>
      </c>
      <c r="BB20" s="287"/>
      <c r="BE20" s="286" t="s">
        <v>213</v>
      </c>
      <c r="BF20" s="287"/>
      <c r="BI20" s="286" t="s">
        <v>244</v>
      </c>
      <c r="BJ20" s="287"/>
      <c r="BM20" s="244" t="s">
        <v>233</v>
      </c>
      <c r="BN20" s="245"/>
      <c r="BQ20" s="286" t="s">
        <v>198</v>
      </c>
      <c r="BR20" s="287"/>
      <c r="BU20" s="286" t="s">
        <v>245</v>
      </c>
      <c r="BV20" s="287"/>
      <c r="BY20" s="244" t="s">
        <v>246</v>
      </c>
      <c r="BZ20" s="245"/>
      <c r="CC20" s="286" t="s">
        <v>225</v>
      </c>
      <c r="CD20" s="287"/>
      <c r="CG20" s="286" t="s">
        <v>247</v>
      </c>
      <c r="CH20" s="287"/>
      <c r="CK20" s="286" t="s">
        <v>226</v>
      </c>
      <c r="CL20" s="287"/>
      <c r="CO20" s="244" t="s">
        <v>200</v>
      </c>
      <c r="CP20" s="245"/>
      <c r="CS20" s="286" t="s">
        <v>189</v>
      </c>
      <c r="CT20" s="287"/>
    </row>
    <row r="21" spans="5:98" ht="13.5">
      <c r="E21" s="288"/>
      <c r="F21" s="289"/>
      <c r="I21" s="288"/>
      <c r="J21" s="289"/>
      <c r="M21" s="288"/>
      <c r="N21" s="289"/>
      <c r="Q21" s="288"/>
      <c r="R21" s="289"/>
      <c r="U21" s="288"/>
      <c r="V21" s="289"/>
      <c r="Y21" s="288"/>
      <c r="Z21" s="289"/>
      <c r="AC21" s="246"/>
      <c r="AD21" s="247"/>
      <c r="AG21" s="288"/>
      <c r="AH21" s="289"/>
      <c r="AK21" s="288"/>
      <c r="AL21" s="289"/>
      <c r="AO21" s="288"/>
      <c r="AP21" s="289"/>
      <c r="AS21" s="288"/>
      <c r="AT21" s="289"/>
      <c r="AW21" s="288"/>
      <c r="AX21" s="289"/>
      <c r="BA21" s="288"/>
      <c r="BB21" s="289"/>
      <c r="BE21" s="288"/>
      <c r="BF21" s="289"/>
      <c r="BI21" s="288"/>
      <c r="BJ21" s="289"/>
      <c r="BM21" s="246"/>
      <c r="BN21" s="247"/>
      <c r="BQ21" s="288"/>
      <c r="BR21" s="289"/>
      <c r="BU21" s="288"/>
      <c r="BV21" s="289"/>
      <c r="BY21" s="246"/>
      <c r="BZ21" s="247"/>
      <c r="CC21" s="288"/>
      <c r="CD21" s="289"/>
      <c r="CG21" s="288"/>
      <c r="CH21" s="289"/>
      <c r="CK21" s="288"/>
      <c r="CL21" s="289"/>
      <c r="CO21" s="246"/>
      <c r="CP21" s="247"/>
      <c r="CS21" s="288"/>
      <c r="CT21" s="289"/>
    </row>
    <row r="22" spans="5:98" ht="13.5">
      <c r="E22" s="288"/>
      <c r="F22" s="289"/>
      <c r="I22" s="288"/>
      <c r="J22" s="289"/>
      <c r="M22" s="288"/>
      <c r="N22" s="289"/>
      <c r="Q22" s="288"/>
      <c r="R22" s="289"/>
      <c r="U22" s="288"/>
      <c r="V22" s="289"/>
      <c r="Y22" s="288"/>
      <c r="Z22" s="289"/>
      <c r="AC22" s="246"/>
      <c r="AD22" s="247"/>
      <c r="AG22" s="288"/>
      <c r="AH22" s="289"/>
      <c r="AK22" s="288"/>
      <c r="AL22" s="289"/>
      <c r="AO22" s="288"/>
      <c r="AP22" s="289"/>
      <c r="AS22" s="288"/>
      <c r="AT22" s="289"/>
      <c r="AW22" s="288"/>
      <c r="AX22" s="289"/>
      <c r="BA22" s="288"/>
      <c r="BB22" s="289"/>
      <c r="BE22" s="288"/>
      <c r="BF22" s="289"/>
      <c r="BI22" s="288"/>
      <c r="BJ22" s="289"/>
      <c r="BM22" s="246"/>
      <c r="BN22" s="247"/>
      <c r="BQ22" s="288"/>
      <c r="BR22" s="289"/>
      <c r="BU22" s="288"/>
      <c r="BV22" s="289"/>
      <c r="BY22" s="246"/>
      <c r="BZ22" s="247"/>
      <c r="CC22" s="288"/>
      <c r="CD22" s="289"/>
      <c r="CG22" s="288"/>
      <c r="CH22" s="289"/>
      <c r="CK22" s="288"/>
      <c r="CL22" s="289"/>
      <c r="CO22" s="246"/>
      <c r="CP22" s="247"/>
      <c r="CS22" s="288"/>
      <c r="CT22" s="289"/>
    </row>
    <row r="23" spans="5:98" ht="13.5">
      <c r="E23" s="288"/>
      <c r="F23" s="289"/>
      <c r="I23" s="288"/>
      <c r="J23" s="289"/>
      <c r="M23" s="288"/>
      <c r="N23" s="289"/>
      <c r="Q23" s="288"/>
      <c r="R23" s="289"/>
      <c r="U23" s="288"/>
      <c r="V23" s="289"/>
      <c r="Y23" s="288"/>
      <c r="Z23" s="289"/>
      <c r="AC23" s="246"/>
      <c r="AD23" s="247"/>
      <c r="AG23" s="288"/>
      <c r="AH23" s="289"/>
      <c r="AK23" s="288"/>
      <c r="AL23" s="289"/>
      <c r="AO23" s="288"/>
      <c r="AP23" s="289"/>
      <c r="AS23" s="288"/>
      <c r="AT23" s="289"/>
      <c r="AW23" s="288"/>
      <c r="AX23" s="289"/>
      <c r="BA23" s="288"/>
      <c r="BB23" s="289"/>
      <c r="BE23" s="288"/>
      <c r="BF23" s="289"/>
      <c r="BI23" s="288"/>
      <c r="BJ23" s="289"/>
      <c r="BM23" s="246"/>
      <c r="BN23" s="247"/>
      <c r="BQ23" s="288"/>
      <c r="BR23" s="289"/>
      <c r="BU23" s="288"/>
      <c r="BV23" s="289"/>
      <c r="BY23" s="246"/>
      <c r="BZ23" s="247"/>
      <c r="CC23" s="288"/>
      <c r="CD23" s="289"/>
      <c r="CG23" s="288"/>
      <c r="CH23" s="289"/>
      <c r="CK23" s="288"/>
      <c r="CL23" s="289"/>
      <c r="CO23" s="246"/>
      <c r="CP23" s="247"/>
      <c r="CS23" s="288"/>
      <c r="CT23" s="289"/>
    </row>
    <row r="24" spans="5:98" ht="13.5">
      <c r="E24" s="288"/>
      <c r="F24" s="289"/>
      <c r="I24" s="288"/>
      <c r="J24" s="289"/>
      <c r="M24" s="288"/>
      <c r="N24" s="289"/>
      <c r="Q24" s="288"/>
      <c r="R24" s="289"/>
      <c r="U24" s="288"/>
      <c r="V24" s="289"/>
      <c r="Y24" s="288"/>
      <c r="Z24" s="289"/>
      <c r="AC24" s="246"/>
      <c r="AD24" s="247"/>
      <c r="AG24" s="288"/>
      <c r="AH24" s="289"/>
      <c r="AK24" s="288"/>
      <c r="AL24" s="289"/>
      <c r="AO24" s="288"/>
      <c r="AP24" s="289"/>
      <c r="AS24" s="288"/>
      <c r="AT24" s="289"/>
      <c r="AW24" s="288"/>
      <c r="AX24" s="289"/>
      <c r="BA24" s="288"/>
      <c r="BB24" s="289"/>
      <c r="BE24" s="288"/>
      <c r="BF24" s="289"/>
      <c r="BI24" s="288"/>
      <c r="BJ24" s="289"/>
      <c r="BM24" s="246"/>
      <c r="BN24" s="247"/>
      <c r="BQ24" s="288"/>
      <c r="BR24" s="289"/>
      <c r="BU24" s="288"/>
      <c r="BV24" s="289"/>
      <c r="BY24" s="246"/>
      <c r="BZ24" s="247"/>
      <c r="CC24" s="288"/>
      <c r="CD24" s="289"/>
      <c r="CG24" s="288"/>
      <c r="CH24" s="289"/>
      <c r="CK24" s="288"/>
      <c r="CL24" s="289"/>
      <c r="CO24" s="246"/>
      <c r="CP24" s="247"/>
      <c r="CS24" s="288"/>
      <c r="CT24" s="289"/>
    </row>
    <row r="25" spans="5:98" ht="13.5">
      <c r="E25" s="288"/>
      <c r="F25" s="289"/>
      <c r="I25" s="288"/>
      <c r="J25" s="289"/>
      <c r="M25" s="288"/>
      <c r="N25" s="289"/>
      <c r="Q25" s="288"/>
      <c r="R25" s="289"/>
      <c r="U25" s="288"/>
      <c r="V25" s="289"/>
      <c r="Y25" s="288"/>
      <c r="Z25" s="289"/>
      <c r="AC25" s="246"/>
      <c r="AD25" s="247"/>
      <c r="AG25" s="288"/>
      <c r="AH25" s="289"/>
      <c r="AK25" s="288"/>
      <c r="AL25" s="289"/>
      <c r="AO25" s="288"/>
      <c r="AP25" s="289"/>
      <c r="AS25" s="288"/>
      <c r="AT25" s="289"/>
      <c r="AW25" s="288"/>
      <c r="AX25" s="289"/>
      <c r="BA25" s="288"/>
      <c r="BB25" s="289"/>
      <c r="BE25" s="288"/>
      <c r="BF25" s="289"/>
      <c r="BI25" s="288"/>
      <c r="BJ25" s="289"/>
      <c r="BM25" s="246"/>
      <c r="BN25" s="247"/>
      <c r="BQ25" s="288"/>
      <c r="BR25" s="289"/>
      <c r="BU25" s="288"/>
      <c r="BV25" s="289"/>
      <c r="BY25" s="246"/>
      <c r="BZ25" s="247"/>
      <c r="CC25" s="288"/>
      <c r="CD25" s="289"/>
      <c r="CG25" s="288"/>
      <c r="CH25" s="289"/>
      <c r="CK25" s="288"/>
      <c r="CL25" s="289"/>
      <c r="CO25" s="246"/>
      <c r="CP25" s="247"/>
      <c r="CS25" s="288"/>
      <c r="CT25" s="289"/>
    </row>
    <row r="26" spans="5:98" ht="13.5">
      <c r="E26" s="288"/>
      <c r="F26" s="289"/>
      <c r="I26" s="288"/>
      <c r="J26" s="289"/>
      <c r="M26" s="288"/>
      <c r="N26" s="289"/>
      <c r="Q26" s="288"/>
      <c r="R26" s="289"/>
      <c r="U26" s="288"/>
      <c r="V26" s="289"/>
      <c r="Y26" s="288"/>
      <c r="Z26" s="289"/>
      <c r="AC26" s="246"/>
      <c r="AD26" s="247"/>
      <c r="AG26" s="288"/>
      <c r="AH26" s="289"/>
      <c r="AK26" s="288"/>
      <c r="AL26" s="289"/>
      <c r="AO26" s="288"/>
      <c r="AP26" s="289"/>
      <c r="AS26" s="288"/>
      <c r="AT26" s="289"/>
      <c r="AW26" s="288"/>
      <c r="AX26" s="289"/>
      <c r="BA26" s="288"/>
      <c r="BB26" s="289"/>
      <c r="BE26" s="288"/>
      <c r="BF26" s="289"/>
      <c r="BI26" s="288"/>
      <c r="BJ26" s="289"/>
      <c r="BM26" s="246"/>
      <c r="BN26" s="247"/>
      <c r="BQ26" s="288"/>
      <c r="BR26" s="289"/>
      <c r="BU26" s="288"/>
      <c r="BV26" s="289"/>
      <c r="BY26" s="246"/>
      <c r="BZ26" s="247"/>
      <c r="CC26" s="288"/>
      <c r="CD26" s="289"/>
      <c r="CG26" s="288"/>
      <c r="CH26" s="289"/>
      <c r="CK26" s="288"/>
      <c r="CL26" s="289"/>
      <c r="CO26" s="246"/>
      <c r="CP26" s="247"/>
      <c r="CS26" s="288"/>
      <c r="CT26" s="289"/>
    </row>
    <row r="27" spans="5:98" ht="13.5">
      <c r="E27" s="288"/>
      <c r="F27" s="289"/>
      <c r="I27" s="288"/>
      <c r="J27" s="289"/>
      <c r="M27" s="288"/>
      <c r="N27" s="289"/>
      <c r="Q27" s="288"/>
      <c r="R27" s="289"/>
      <c r="U27" s="288"/>
      <c r="V27" s="289"/>
      <c r="Y27" s="288"/>
      <c r="Z27" s="289"/>
      <c r="AC27" s="246"/>
      <c r="AD27" s="247"/>
      <c r="AG27" s="288"/>
      <c r="AH27" s="289"/>
      <c r="AK27" s="288"/>
      <c r="AL27" s="289"/>
      <c r="AO27" s="288"/>
      <c r="AP27" s="289"/>
      <c r="AS27" s="288"/>
      <c r="AT27" s="289"/>
      <c r="AW27" s="288"/>
      <c r="AX27" s="289"/>
      <c r="BA27" s="288"/>
      <c r="BB27" s="289"/>
      <c r="BE27" s="288"/>
      <c r="BF27" s="289"/>
      <c r="BI27" s="288"/>
      <c r="BJ27" s="289"/>
      <c r="BM27" s="246"/>
      <c r="BN27" s="247"/>
      <c r="BQ27" s="288"/>
      <c r="BR27" s="289"/>
      <c r="BU27" s="288"/>
      <c r="BV27" s="289"/>
      <c r="BY27" s="246"/>
      <c r="BZ27" s="247"/>
      <c r="CC27" s="288"/>
      <c r="CD27" s="289"/>
      <c r="CG27" s="288"/>
      <c r="CH27" s="289"/>
      <c r="CK27" s="288"/>
      <c r="CL27" s="289"/>
      <c r="CO27" s="246"/>
      <c r="CP27" s="247"/>
      <c r="CS27" s="288"/>
      <c r="CT27" s="289"/>
    </row>
    <row r="28" spans="5:98" ht="13.5">
      <c r="E28" s="290"/>
      <c r="F28" s="291"/>
      <c r="I28" s="290"/>
      <c r="J28" s="291"/>
      <c r="M28" s="290"/>
      <c r="N28" s="291"/>
      <c r="Q28" s="290"/>
      <c r="R28" s="291"/>
      <c r="U28" s="290"/>
      <c r="V28" s="291"/>
      <c r="Y28" s="290"/>
      <c r="Z28" s="291"/>
      <c r="AC28" s="248"/>
      <c r="AD28" s="249"/>
      <c r="AG28" s="290"/>
      <c r="AH28" s="291"/>
      <c r="AK28" s="290"/>
      <c r="AL28" s="291"/>
      <c r="AO28" s="290"/>
      <c r="AP28" s="291"/>
      <c r="AS28" s="290"/>
      <c r="AT28" s="291"/>
      <c r="AW28" s="290"/>
      <c r="AX28" s="291"/>
      <c r="BA28" s="290"/>
      <c r="BB28" s="291"/>
      <c r="BE28" s="290"/>
      <c r="BF28" s="291"/>
      <c r="BI28" s="290"/>
      <c r="BJ28" s="291"/>
      <c r="BM28" s="248"/>
      <c r="BN28" s="249"/>
      <c r="BQ28" s="290"/>
      <c r="BR28" s="291"/>
      <c r="BU28" s="290"/>
      <c r="BV28" s="291"/>
      <c r="BY28" s="248"/>
      <c r="BZ28" s="249"/>
      <c r="CC28" s="290"/>
      <c r="CD28" s="291"/>
      <c r="CG28" s="290"/>
      <c r="CH28" s="291"/>
      <c r="CK28" s="290"/>
      <c r="CL28" s="291"/>
      <c r="CO28" s="248"/>
      <c r="CP28" s="249"/>
      <c r="CS28" s="290"/>
      <c r="CT28" s="291"/>
    </row>
  </sheetData>
  <mergeCells count="97">
    <mergeCell ref="CS9:CT10"/>
    <mergeCell ref="Y10:Z10"/>
    <mergeCell ref="AB9:AD10"/>
    <mergeCell ref="AW10:AX10"/>
    <mergeCell ref="BU9:BV10"/>
    <mergeCell ref="AI9:AJ10"/>
    <mergeCell ref="BG9:BH10"/>
    <mergeCell ref="BO9:BP10"/>
    <mergeCell ref="BY9:BZ10"/>
    <mergeCell ref="CM9:CN10"/>
    <mergeCell ref="B2:AM2"/>
    <mergeCell ref="B1:AM1"/>
    <mergeCell ref="M6:N6"/>
    <mergeCell ref="H7:I8"/>
    <mergeCell ref="AK6:AL6"/>
    <mergeCell ref="AF7:AG8"/>
    <mergeCell ref="V7:W8"/>
    <mergeCell ref="O6:P6"/>
    <mergeCell ref="E20:F28"/>
    <mergeCell ref="Y15:Z19"/>
    <mergeCell ref="I15:J19"/>
    <mergeCell ref="E9:F10"/>
    <mergeCell ref="K9:L10"/>
    <mergeCell ref="M11:N12"/>
    <mergeCell ref="S9:T10"/>
    <mergeCell ref="E15:F19"/>
    <mergeCell ref="I20:J28"/>
    <mergeCell ref="M15:N19"/>
    <mergeCell ref="M20:N28"/>
    <mergeCell ref="Q20:R28"/>
    <mergeCell ref="U15:V19"/>
    <mergeCell ref="U20:V28"/>
    <mergeCell ref="Y20:Z28"/>
    <mergeCell ref="Q15:R19"/>
    <mergeCell ref="AO20:AP28"/>
    <mergeCell ref="AQ9:AR10"/>
    <mergeCell ref="AG11:AH12"/>
    <mergeCell ref="AK11:AL12"/>
    <mergeCell ref="P12:R12"/>
    <mergeCell ref="U12:V12"/>
    <mergeCell ref="AN12:AO12"/>
    <mergeCell ref="AH14:AK14"/>
    <mergeCell ref="AS20:AT28"/>
    <mergeCell ref="AW20:AX28"/>
    <mergeCell ref="AC15:AD19"/>
    <mergeCell ref="AG15:AH19"/>
    <mergeCell ref="AK15:AL19"/>
    <mergeCell ref="AO15:AP19"/>
    <mergeCell ref="AC20:AD28"/>
    <mergeCell ref="AG20:AH28"/>
    <mergeCell ref="AK20:AL28"/>
    <mergeCell ref="AS15:AT19"/>
    <mergeCell ref="AW15:AX19"/>
    <mergeCell ref="BE15:BF19"/>
    <mergeCell ref="AS12:AT12"/>
    <mergeCell ref="BA15:BB19"/>
    <mergeCell ref="BM15:BN19"/>
    <mergeCell ref="BL12:BN12"/>
    <mergeCell ref="BI6:BJ6"/>
    <mergeCell ref="BD7:BE8"/>
    <mergeCell ref="CC20:CD28"/>
    <mergeCell ref="BI11:BJ12"/>
    <mergeCell ref="BA20:BB28"/>
    <mergeCell ref="BE20:BF28"/>
    <mergeCell ref="BI20:BJ28"/>
    <mergeCell ref="BI15:BJ19"/>
    <mergeCell ref="BM20:BN28"/>
    <mergeCell ref="BQ15:BR19"/>
    <mergeCell ref="BU15:BV19"/>
    <mergeCell ref="BQ12:BR12"/>
    <mergeCell ref="CC15:CD19"/>
    <mergeCell ref="CS15:CT19"/>
    <mergeCell ref="CO12:CP12"/>
    <mergeCell ref="BQ20:BR28"/>
    <mergeCell ref="BU20:BV28"/>
    <mergeCell ref="CC11:CD12"/>
    <mergeCell ref="BY20:BZ28"/>
    <mergeCell ref="CO15:CP19"/>
    <mergeCell ref="CS20:CT28"/>
    <mergeCell ref="BY15:BZ19"/>
    <mergeCell ref="I12:J12"/>
    <mergeCell ref="BE12:BF12"/>
    <mergeCell ref="AT7:AU8"/>
    <mergeCell ref="CG6:CH6"/>
    <mergeCell ref="CB7:CC8"/>
    <mergeCell ref="CE9:CF10"/>
    <mergeCell ref="CG11:CH12"/>
    <mergeCell ref="BR8:BS8"/>
    <mergeCell ref="BA9:BB10"/>
    <mergeCell ref="AM6:AN6"/>
    <mergeCell ref="CG20:CH28"/>
    <mergeCell ref="CK20:CL28"/>
    <mergeCell ref="CO20:CP28"/>
    <mergeCell ref="CP8:CQ8"/>
    <mergeCell ref="CG15:CH19"/>
    <mergeCell ref="CK15:CL19"/>
    <mergeCell ref="CK12:CL12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 昌広</dc:creator>
  <cp:keywords/>
  <dc:description/>
  <cp:lastModifiedBy>Nichireku</cp:lastModifiedBy>
  <cp:lastPrinted>2008-05-09T13:38:03Z</cp:lastPrinted>
  <dcterms:created xsi:type="dcterms:W3CDTF">2003-12-02T03:47:52Z</dcterms:created>
  <dcterms:modified xsi:type="dcterms:W3CDTF">2008-05-09T13:38:04Z</dcterms:modified>
  <cp:category/>
  <cp:version/>
  <cp:contentType/>
  <cp:contentStatus/>
</cp:coreProperties>
</file>